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lhiaaccap.sharepoint.com/sites/CommunicationsDepartment-TS/Fact Book/2026/"/>
    </mc:Choice>
  </mc:AlternateContent>
  <xr:revisionPtr revIDLastSave="19" documentId="13_ncr:1_{39971025-F105-422A-95D6-3DA9F9DDC63C}" xr6:coauthVersionLast="47" xr6:coauthVersionMax="47" xr10:uidLastSave="{AAD1FFDE-0D49-415B-8840-82D3A0BCEAA6}"/>
  <bookViews>
    <workbookView xWindow="19090" yWindow="-110" windowWidth="38620" windowHeight="21100" xr2:uid="{00000000-000D-0000-FFFF-FFFF00000000}"/>
  </bookViews>
  <sheets>
    <sheet name="English" sheetId="4" r:id="rId1"/>
    <sheet name="Françai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\B">#REF!</definedName>
    <definedName name="_Order1" hidden="1">255</definedName>
    <definedName name="ANN_BENS">#REF!</definedName>
    <definedName name="ANNPREMS">'[1]Total Premiums'!$J$26</definedName>
    <definedName name="ASSETS">'[2]Total Assets in Cda'!$E$11</definedName>
    <definedName name="AVG_SIZE">'[3]Policies Sold in Cda'!$D$35</definedName>
    <definedName name="BENEFITS">#REF!</definedName>
    <definedName name="BONDS_">'[2]Total Assets in Cda'!$G$23</definedName>
    <definedName name="CASH">#REF!</definedName>
    <definedName name="CFED_APREMS">'[1]Total Premiums'!$J$20</definedName>
    <definedName name="CFED_HPREMS">'[1]Total Premiums'!$J$37</definedName>
    <definedName name="CFED_LPREMS">'[1]Total Premiums'!$J$8</definedName>
    <definedName name="CHECK">'[3]Life Ins. Sales by Province'!$T$1</definedName>
    <definedName name="CORPBONDS">#REF!</definedName>
    <definedName name="Dividends">#REF!</definedName>
    <definedName name="DTH_BENS">#REF!</definedName>
    <definedName name="FEDBONDS">#REF!</definedName>
    <definedName name="GFBONDS">#REF!</definedName>
    <definedName name="GFCSHST">#REF!</definedName>
    <definedName name="gfmf">#REF!</definedName>
    <definedName name="GFMTGS">#REF!</definedName>
    <definedName name="GFOTHER">#REF!</definedName>
    <definedName name="GFPOLICY">#REF!</definedName>
    <definedName name="GFRE">#REF!</definedName>
    <definedName name="GFSHARES">#REF!</definedName>
    <definedName name="GFTOT">#REF!</definedName>
    <definedName name="GRP_IF">'[4]Life Ins. Inforce by Type'!$E$12</definedName>
    <definedName name="GRP_SALES">'[3]Sales by Type'!$E$12</definedName>
    <definedName name="HLTH_ASSETS">'[2]Total Assets in Cda'!#REF!</definedName>
    <definedName name="HLTH_BENS">#REF!</definedName>
    <definedName name="HLTHPREMS">'[1]Total Premiums'!$J$43</definedName>
    <definedName name="IND_IF">'[4]Life Ins. Inforce by Type'!$D$12</definedName>
    <definedName name="IND_INFORCE">'[4]Life Ins. Inforce by Type'!$D$11</definedName>
    <definedName name="IND_POLS">'[3]Policies Sold in Cda'!$D$12</definedName>
    <definedName name="IND_SALES">'[3]Sales by Type'!$D$12</definedName>
    <definedName name="INFORCE">'[4]Life Ins. Inforce by Type'!$F$12</definedName>
    <definedName name="INVESTS">#REF!</definedName>
    <definedName name="LIFE_ASSETS">'[2]Total Assets in Cda'!#REF!</definedName>
    <definedName name="LIFE_BENS">#REF!</definedName>
    <definedName name="LIFEPREMS">'[1]Total Premiums'!$J$14</definedName>
    <definedName name="LIVE_BENS">#REF!</definedName>
    <definedName name="MAC">#REF!</definedName>
    <definedName name="MACROS">#REF!</definedName>
    <definedName name="MISC">#REF!</definedName>
    <definedName name="MORTGAGES">#REF!</definedName>
    <definedName name="MUNBONDS">#REF!</definedName>
    <definedName name="MutualFunds">'[2]Total Assets in Cda'!$G$27</definedName>
    <definedName name="NAMES">#REF!</definedName>
    <definedName name="OTHERLT">#REF!</definedName>
    <definedName name="PAR_NPAR">#REF!</definedName>
    <definedName name="PER_CENT">'[5]Fed&amp;Prov Cos; Branch &amp; Sub '!$G$12</definedName>
    <definedName name="PLOANS">#REF!</definedName>
    <definedName name="POPULATION">'[4]Average Life Insurance'!$D$9</definedName>
    <definedName name="PREMIUMS">'[5]Fed&amp;Prov Cos; Branch &amp; Sub '!$G$11</definedName>
    <definedName name="PRINT_ALL">#REF!</definedName>
    <definedName name="PRINT_ANNPROV">#REF!</definedName>
    <definedName name="_xlnm.Print_Area" localSheetId="1">Français!$A$1:$J$157</definedName>
    <definedName name="PRINT_AVERAGE">#REF!</definedName>
    <definedName name="PRINT_DEATH">#REF!</definedName>
    <definedName name="PRINT_DEPOSIT">#REF!</definedName>
    <definedName name="PRINT_DIVS">#REF!</definedName>
    <definedName name="PRINT_EXTRA">#REF!</definedName>
    <definedName name="PRINT_FOREIGN">#REF!</definedName>
    <definedName name="PRINT_FRAME">#REF!</definedName>
    <definedName name="PRINT_GROUP">#REF!</definedName>
    <definedName name="PRINT_GROWTH">#REF!</definedName>
    <definedName name="PRINT_HEALTH">#REF!</definedName>
    <definedName name="PRINT_HLTHPROV">#REF!</definedName>
    <definedName name="PRINT_HOUSE">#REF!</definedName>
    <definedName name="PRINT_INDIV">#REF!</definedName>
    <definedName name="PRINT_INDIVLFE">#REF!</definedName>
    <definedName name="PRINT_LIFEPROV">#REF!</definedName>
    <definedName name="PRINT_MISC">#REF!</definedName>
    <definedName name="PRINT_MKTSHARE">#REF!</definedName>
    <definedName name="PRINT_NAMES">#REF!</definedName>
    <definedName name="PRINT_PAR">#REF!</definedName>
    <definedName name="PRINT_PERSONS">#REF!</definedName>
    <definedName name="PRINT_PROV">#REF!</definedName>
    <definedName name="PRINT_PROVCNT">#REF!</definedName>
    <definedName name="PRINT_PROVINCE">#REF!</definedName>
    <definedName name="PRINT_PRVCNT">#REF!</definedName>
    <definedName name="PRINT_RATIO">#REF!</definedName>
    <definedName name="PRINT_TOTAL">#REF!</definedName>
    <definedName name="PRINT_TYPE">#REF!</definedName>
    <definedName name="PRINT_WW">#REF!</definedName>
    <definedName name="PRVBONDS">#REF!</definedName>
    <definedName name="REALEST">#REF!</definedName>
    <definedName name="RG">#REF!</definedName>
    <definedName name="SALES">'[3]Sales by Type'!$F$12</definedName>
    <definedName name="SF_ASSETS">'[2]Seg Funds in Cda'!$D$13</definedName>
    <definedName name="SFBONDS">#REF!</definedName>
    <definedName name="SFCSHST">#REF!</definedName>
    <definedName name="sfmf">#REF!</definedName>
    <definedName name="SFMTGS">#REF!</definedName>
    <definedName name="SFOTHER">#REF!</definedName>
    <definedName name="SFPOLICY">#REF!</definedName>
    <definedName name="SFPrems">'[2]Seg Funds in Cda'!$D$28</definedName>
    <definedName name="SFRE">#REF!</definedName>
    <definedName name="SFSHARES">#REF!</definedName>
    <definedName name="SFTOT">#REF!</definedName>
    <definedName name="shares">'[2]Total Assets in Cda'!$G$25</definedName>
    <definedName name="STOCKS">#REF!</definedName>
    <definedName name="STPAPER">#REF!</definedName>
    <definedName name="SURVEY">#REF!</definedName>
    <definedName name="TBILLS">#REF!</definedName>
    <definedName name="TOT">#REF!</definedName>
    <definedName name="TOTPREMS">'[1]Total Premiums'!$J$48</definedName>
    <definedName name="TRANSACT">#REF!</definedName>
    <definedName name="WKLY_BENS">#REF!</definedName>
    <definedName name="wrn.all." hidden="1">{#N/A,#N/A,FALSE,"Life Ins. Inforce in Cda";#N/A,#N/A,FALSE,"Life Ins. Inforce by Type";#N/A,#N/A,FALSE,"Number of Persons Insured";#N/A,#N/A,FALSE,"Group Life Inforce by Type";#N/A,#N/A,FALSE,"Individual Life by Plan Type";#N/A,#N/A,FALSE,"Average Life Insurance";#N/A,#N/A,FALSE,"Life Inforce by Province ";#N/A,#N/A,FALSE,"Policies &amp; Certificates Inforce";#N/A,#N/A,FALSE,"Inforce Growth";#N/A,#N/A,FALSE,"Aver.Life Inforce per Household"}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" l="1"/>
  <c r="G150" i="5"/>
  <c r="F150" i="5"/>
  <c r="E150" i="5"/>
  <c r="D150" i="5"/>
  <c r="C150" i="5"/>
  <c r="B150" i="5"/>
  <c r="A150" i="5"/>
  <c r="I129" i="5"/>
  <c r="H129" i="5"/>
  <c r="G129" i="5"/>
  <c r="F129" i="5"/>
  <c r="E129" i="5"/>
  <c r="D129" i="5"/>
  <c r="C129" i="5"/>
  <c r="B129" i="5"/>
  <c r="A129" i="5"/>
  <c r="I108" i="5"/>
  <c r="H108" i="5"/>
  <c r="G108" i="5"/>
  <c r="F108" i="5"/>
  <c r="E108" i="5"/>
  <c r="D108" i="5"/>
  <c r="C108" i="5"/>
  <c r="B108" i="5"/>
  <c r="A108" i="5"/>
  <c r="J84" i="5"/>
  <c r="I84" i="5"/>
  <c r="H84" i="5"/>
  <c r="G84" i="5"/>
  <c r="F84" i="5"/>
  <c r="E84" i="5"/>
  <c r="D84" i="5"/>
  <c r="C84" i="5"/>
  <c r="B84" i="5"/>
  <c r="A84" i="5"/>
  <c r="I63" i="5"/>
  <c r="H63" i="5"/>
  <c r="G63" i="5"/>
  <c r="F63" i="5"/>
  <c r="E63" i="5"/>
  <c r="D63" i="5"/>
  <c r="C63" i="5"/>
  <c r="B63" i="5"/>
  <c r="A63" i="5"/>
  <c r="G40" i="5"/>
  <c r="F40" i="5"/>
  <c r="E40" i="5"/>
  <c r="D40" i="5"/>
  <c r="C40" i="5"/>
  <c r="B40" i="5"/>
  <c r="A40" i="5"/>
  <c r="G19" i="5"/>
  <c r="F19" i="5"/>
  <c r="E19" i="5"/>
  <c r="D19" i="5"/>
  <c r="C19" i="5"/>
  <c r="B19" i="5"/>
  <c r="A19" i="5"/>
  <c r="A149" i="5"/>
  <c r="B149" i="5"/>
  <c r="C149" i="5"/>
  <c r="D149" i="5"/>
  <c r="E149" i="5"/>
  <c r="F149" i="5"/>
  <c r="G149" i="5"/>
  <c r="A128" i="5"/>
  <c r="B128" i="5"/>
  <c r="C128" i="5"/>
  <c r="D128" i="5"/>
  <c r="E128" i="5"/>
  <c r="F128" i="5"/>
  <c r="G128" i="5"/>
  <c r="H128" i="5"/>
  <c r="I128" i="5"/>
  <c r="A107" i="5"/>
  <c r="B107" i="5"/>
  <c r="C107" i="5"/>
  <c r="D107" i="5"/>
  <c r="E107" i="5"/>
  <c r="F107" i="5"/>
  <c r="G107" i="5"/>
  <c r="H107" i="5"/>
  <c r="I107" i="5"/>
  <c r="A83" i="5"/>
  <c r="B83" i="5"/>
  <c r="C83" i="5"/>
  <c r="D83" i="5"/>
  <c r="E83" i="5"/>
  <c r="F83" i="5"/>
  <c r="G83" i="5"/>
  <c r="H83" i="5"/>
  <c r="I83" i="5"/>
  <c r="J83" i="5"/>
  <c r="A62" i="5"/>
  <c r="B62" i="5"/>
  <c r="C62" i="5"/>
  <c r="D62" i="5"/>
  <c r="E62" i="5"/>
  <c r="F62" i="5"/>
  <c r="G62" i="5"/>
  <c r="H62" i="5"/>
  <c r="I62" i="5"/>
  <c r="A39" i="5"/>
  <c r="B39" i="5"/>
  <c r="C39" i="5"/>
  <c r="D39" i="5"/>
  <c r="E39" i="5"/>
  <c r="F39" i="5"/>
  <c r="G39" i="5"/>
  <c r="A18" i="5"/>
  <c r="B18" i="5"/>
  <c r="C18" i="5"/>
  <c r="D18" i="5"/>
  <c r="E18" i="5"/>
  <c r="F18" i="5"/>
  <c r="G18" i="5"/>
  <c r="A148" i="5"/>
  <c r="B148" i="5"/>
  <c r="C148" i="5"/>
  <c r="D148" i="5"/>
  <c r="E148" i="5"/>
  <c r="F148" i="5"/>
  <c r="G148" i="5"/>
  <c r="A127" i="5"/>
  <c r="B127" i="5"/>
  <c r="C127" i="5"/>
  <c r="D127" i="5"/>
  <c r="E127" i="5"/>
  <c r="F127" i="5"/>
  <c r="G127" i="5"/>
  <c r="H127" i="5"/>
  <c r="I127" i="5"/>
  <c r="A106" i="5"/>
  <c r="B106" i="5"/>
  <c r="C106" i="5"/>
  <c r="D106" i="5"/>
  <c r="E106" i="5"/>
  <c r="F106" i="5"/>
  <c r="G106" i="5"/>
  <c r="H106" i="5"/>
  <c r="I106" i="5"/>
  <c r="A82" i="5"/>
  <c r="B82" i="5"/>
  <c r="C82" i="5"/>
  <c r="D82" i="5"/>
  <c r="E82" i="5"/>
  <c r="F82" i="5"/>
  <c r="G82" i="5"/>
  <c r="H82" i="5"/>
  <c r="I82" i="5"/>
  <c r="J82" i="5"/>
  <c r="A61" i="5"/>
  <c r="B61" i="5"/>
  <c r="C61" i="5"/>
  <c r="D61" i="5"/>
  <c r="E61" i="5"/>
  <c r="F61" i="5"/>
  <c r="G61" i="5"/>
  <c r="H61" i="5"/>
  <c r="I61" i="5"/>
  <c r="A38" i="5"/>
  <c r="B38" i="5"/>
  <c r="C38" i="5"/>
  <c r="D38" i="5"/>
  <c r="E38" i="5"/>
  <c r="F38" i="5"/>
  <c r="G38" i="5"/>
  <c r="A17" i="5"/>
  <c r="B17" i="5"/>
  <c r="C17" i="5"/>
  <c r="D17" i="5"/>
  <c r="E17" i="5"/>
  <c r="F17" i="5"/>
  <c r="G17" i="5"/>
  <c r="A147" i="5"/>
  <c r="B147" i="5"/>
  <c r="C147" i="5"/>
  <c r="D147" i="5"/>
  <c r="E147" i="5"/>
  <c r="F147" i="5"/>
  <c r="G147" i="5"/>
  <c r="A126" i="5"/>
  <c r="B126" i="5"/>
  <c r="C126" i="5"/>
  <c r="D126" i="5"/>
  <c r="E126" i="5"/>
  <c r="F126" i="5"/>
  <c r="G126" i="5"/>
  <c r="H126" i="5"/>
  <c r="I126" i="5"/>
  <c r="A105" i="5"/>
  <c r="B105" i="5"/>
  <c r="C105" i="5"/>
  <c r="D105" i="5"/>
  <c r="E105" i="5"/>
  <c r="F105" i="5"/>
  <c r="G105" i="5"/>
  <c r="H105" i="5"/>
  <c r="I105" i="5"/>
  <c r="A81" i="5"/>
  <c r="B81" i="5"/>
  <c r="C81" i="5"/>
  <c r="D81" i="5"/>
  <c r="E81" i="5"/>
  <c r="F81" i="5"/>
  <c r="G81" i="5"/>
  <c r="H81" i="5"/>
  <c r="I81" i="5"/>
  <c r="J81" i="5"/>
  <c r="A60" i="5"/>
  <c r="B60" i="5"/>
  <c r="C60" i="5"/>
  <c r="D60" i="5"/>
  <c r="E60" i="5"/>
  <c r="F60" i="5"/>
  <c r="G60" i="5"/>
  <c r="H60" i="5"/>
  <c r="I60" i="5"/>
  <c r="A37" i="5"/>
  <c r="B37" i="5"/>
  <c r="C37" i="5"/>
  <c r="D37" i="5"/>
  <c r="E37" i="5"/>
  <c r="F37" i="5"/>
  <c r="G37" i="5"/>
  <c r="A16" i="5"/>
  <c r="B16" i="5"/>
  <c r="C16" i="5"/>
  <c r="D16" i="5"/>
  <c r="E16" i="5"/>
  <c r="F16" i="5"/>
  <c r="G16" i="5"/>
  <c r="A144" i="5"/>
  <c r="B144" i="5"/>
  <c r="C144" i="5"/>
  <c r="D144" i="5"/>
  <c r="E144" i="5"/>
  <c r="F144" i="5"/>
  <c r="G144" i="5"/>
  <c r="G146" i="5"/>
  <c r="F146" i="5"/>
  <c r="E146" i="5"/>
  <c r="D146" i="5"/>
  <c r="C146" i="5"/>
  <c r="B146" i="5"/>
  <c r="A146" i="5"/>
  <c r="I125" i="5" l="1"/>
  <c r="H125" i="5"/>
  <c r="G125" i="5"/>
  <c r="F125" i="5"/>
  <c r="E125" i="5"/>
  <c r="D125" i="5"/>
  <c r="C125" i="5"/>
  <c r="B125" i="5"/>
  <c r="A125" i="5"/>
  <c r="I104" i="5"/>
  <c r="H104" i="5"/>
  <c r="G104" i="5"/>
  <c r="F104" i="5"/>
  <c r="E104" i="5"/>
  <c r="D104" i="5"/>
  <c r="C104" i="5"/>
  <c r="B104" i="5"/>
  <c r="A104" i="5"/>
  <c r="J80" i="5"/>
  <c r="I80" i="5"/>
  <c r="H80" i="5"/>
  <c r="G80" i="5"/>
  <c r="F80" i="5"/>
  <c r="E80" i="5"/>
  <c r="D80" i="5"/>
  <c r="C80" i="5"/>
  <c r="B80" i="5"/>
  <c r="A80" i="5"/>
  <c r="A65" i="5" l="1"/>
  <c r="B65" i="5"/>
  <c r="C65" i="5"/>
  <c r="D65" i="5"/>
  <c r="E65" i="5"/>
  <c r="F65" i="5"/>
  <c r="G65" i="5"/>
  <c r="H65" i="5"/>
  <c r="I65" i="5"/>
  <c r="I59" i="5"/>
  <c r="H59" i="5"/>
  <c r="G59" i="5"/>
  <c r="F59" i="5"/>
  <c r="E59" i="5"/>
  <c r="D59" i="5"/>
  <c r="C59" i="5"/>
  <c r="B59" i="5"/>
  <c r="A59" i="5"/>
  <c r="G36" i="5"/>
  <c r="F36" i="5"/>
  <c r="E36" i="5"/>
  <c r="D36" i="5"/>
  <c r="C36" i="5"/>
  <c r="B36" i="5"/>
  <c r="A36" i="5"/>
  <c r="G15" i="5" l="1"/>
  <c r="F15" i="5"/>
  <c r="E15" i="5"/>
  <c r="D15" i="5"/>
  <c r="C15" i="5"/>
  <c r="B15" i="5"/>
  <c r="A15" i="5"/>
  <c r="A21" i="5" l="1"/>
  <c r="B21" i="5"/>
  <c r="C21" i="5"/>
  <c r="D21" i="5"/>
  <c r="E21" i="5"/>
  <c r="F21" i="5"/>
  <c r="G21" i="5"/>
  <c r="H1" i="5" l="1"/>
  <c r="I1" i="5"/>
  <c r="J1" i="5"/>
  <c r="H2" i="5"/>
  <c r="I2" i="5"/>
  <c r="J2" i="5"/>
  <c r="H3" i="5"/>
  <c r="I3" i="5"/>
  <c r="J3" i="5"/>
  <c r="H4" i="5"/>
  <c r="I4" i="5"/>
  <c r="J4" i="5"/>
  <c r="A5" i="5"/>
  <c r="C5" i="5"/>
  <c r="D5" i="5"/>
  <c r="F5" i="5"/>
  <c r="G5" i="5"/>
  <c r="H5" i="5"/>
  <c r="I5" i="5"/>
  <c r="J5" i="5"/>
  <c r="D6" i="5"/>
  <c r="G6" i="5"/>
  <c r="H6" i="5"/>
  <c r="I6" i="5"/>
  <c r="J6" i="5"/>
  <c r="A8" i="5"/>
  <c r="B8" i="5"/>
  <c r="C8" i="5"/>
  <c r="E8" i="5"/>
  <c r="F8" i="5"/>
  <c r="H8" i="5"/>
  <c r="I8" i="5"/>
  <c r="J8" i="5"/>
  <c r="A9" i="5"/>
  <c r="B9" i="5"/>
  <c r="C9" i="5"/>
  <c r="E9" i="5"/>
  <c r="F9" i="5"/>
  <c r="H9" i="5"/>
  <c r="I9" i="5"/>
  <c r="J9" i="5"/>
  <c r="A10" i="5"/>
  <c r="B10" i="5"/>
  <c r="C10" i="5"/>
  <c r="E10" i="5"/>
  <c r="F10" i="5"/>
  <c r="H10" i="5"/>
  <c r="I10" i="5"/>
  <c r="J10" i="5"/>
  <c r="A11" i="5"/>
  <c r="B11" i="5"/>
  <c r="C11" i="5"/>
  <c r="E11" i="5"/>
  <c r="F11" i="5"/>
  <c r="H11" i="5"/>
  <c r="I11" i="5"/>
  <c r="J11" i="5"/>
  <c r="A12" i="5"/>
  <c r="B12" i="5"/>
  <c r="C12" i="5"/>
  <c r="E12" i="5"/>
  <c r="F12" i="5"/>
  <c r="H12" i="5"/>
  <c r="I12" i="5"/>
  <c r="J12" i="5"/>
  <c r="A13" i="5"/>
  <c r="B13" i="5"/>
  <c r="C13" i="5"/>
  <c r="E13" i="5"/>
  <c r="F13" i="5"/>
  <c r="H13" i="5"/>
  <c r="I13" i="5"/>
  <c r="J13" i="5"/>
  <c r="H21" i="5"/>
  <c r="I21" i="5"/>
  <c r="J21" i="5"/>
  <c r="H22" i="5"/>
  <c r="I22" i="5"/>
  <c r="J22" i="5"/>
  <c r="A23" i="5"/>
  <c r="H23" i="5"/>
  <c r="I23" i="5"/>
  <c r="J23" i="5"/>
  <c r="A24" i="5"/>
  <c r="B24" i="5"/>
  <c r="C24" i="5"/>
  <c r="D24" i="5"/>
  <c r="E24" i="5"/>
  <c r="F24" i="5"/>
  <c r="G24" i="5"/>
  <c r="H24" i="5"/>
  <c r="I24" i="5"/>
  <c r="J24" i="5"/>
  <c r="H25" i="5"/>
  <c r="I25" i="5"/>
  <c r="J25" i="5"/>
  <c r="C26" i="5"/>
  <c r="F26" i="5"/>
  <c r="G26" i="5"/>
  <c r="H26" i="5"/>
  <c r="I26" i="5"/>
  <c r="J26" i="5"/>
  <c r="A27" i="5"/>
  <c r="D27" i="5"/>
  <c r="G27" i="5"/>
  <c r="H27" i="5"/>
  <c r="I27" i="5"/>
  <c r="J27" i="5"/>
  <c r="A29" i="5"/>
  <c r="B29" i="5"/>
  <c r="C29" i="5"/>
  <c r="D29" i="5"/>
  <c r="E29" i="5"/>
  <c r="F29" i="5"/>
  <c r="H29" i="5"/>
  <c r="I29" i="5"/>
  <c r="J29" i="5"/>
  <c r="A30" i="5"/>
  <c r="B30" i="5"/>
  <c r="C30" i="5"/>
  <c r="D30" i="5"/>
  <c r="E30" i="5"/>
  <c r="F30" i="5"/>
  <c r="H30" i="5"/>
  <c r="I30" i="5"/>
  <c r="J30" i="5"/>
  <c r="A31" i="5"/>
  <c r="B31" i="5"/>
  <c r="C31" i="5"/>
  <c r="D31" i="5"/>
  <c r="E31" i="5"/>
  <c r="F31" i="5"/>
  <c r="H31" i="5"/>
  <c r="I31" i="5"/>
  <c r="J31" i="5"/>
  <c r="A32" i="5"/>
  <c r="B32" i="5"/>
  <c r="C32" i="5"/>
  <c r="D32" i="5"/>
  <c r="E32" i="5"/>
  <c r="F32" i="5"/>
  <c r="H32" i="5"/>
  <c r="I32" i="5"/>
  <c r="J32" i="5"/>
  <c r="A33" i="5"/>
  <c r="B33" i="5"/>
  <c r="C33" i="5"/>
  <c r="D33" i="5"/>
  <c r="E33" i="5"/>
  <c r="F33" i="5"/>
  <c r="H33" i="5"/>
  <c r="I33" i="5"/>
  <c r="J33" i="5"/>
  <c r="A34" i="5"/>
  <c r="B34" i="5"/>
  <c r="C34" i="5"/>
  <c r="D34" i="5"/>
  <c r="E34" i="5"/>
  <c r="F34" i="5"/>
  <c r="H34" i="5"/>
  <c r="I34" i="5"/>
  <c r="J34" i="5"/>
  <c r="A42" i="5"/>
  <c r="B42" i="5"/>
  <c r="C42" i="5"/>
  <c r="D42" i="5"/>
  <c r="E42" i="5"/>
  <c r="F42" i="5"/>
  <c r="G42" i="5"/>
  <c r="H42" i="5"/>
  <c r="I42" i="5"/>
  <c r="J42" i="5"/>
  <c r="H43" i="5"/>
  <c r="I43" i="5"/>
  <c r="J43" i="5"/>
  <c r="H44" i="5"/>
  <c r="I44" i="5"/>
  <c r="J44" i="5"/>
  <c r="H45" i="5"/>
  <c r="I45" i="5"/>
  <c r="J45" i="5"/>
  <c r="C46" i="5"/>
  <c r="D46" i="5"/>
  <c r="E46" i="5"/>
  <c r="F46" i="5"/>
  <c r="G46" i="5"/>
  <c r="H46" i="5"/>
  <c r="I46" i="5"/>
  <c r="J46" i="5"/>
  <c r="A47" i="5"/>
  <c r="B47" i="5"/>
  <c r="C47" i="5"/>
  <c r="D47" i="5"/>
  <c r="E47" i="5"/>
  <c r="F47" i="5"/>
  <c r="G47" i="5"/>
  <c r="H47" i="5"/>
  <c r="I47" i="5"/>
  <c r="J47" i="5"/>
  <c r="J48" i="5"/>
  <c r="C49" i="5"/>
  <c r="E49" i="5"/>
  <c r="G49" i="5"/>
  <c r="H49" i="5"/>
  <c r="I49" i="5"/>
  <c r="J49" i="5"/>
  <c r="A50" i="5"/>
  <c r="I50" i="5"/>
  <c r="J50" i="5"/>
  <c r="A52" i="5"/>
  <c r="B52" i="5"/>
  <c r="C52" i="5"/>
  <c r="D52" i="5"/>
  <c r="E52" i="5"/>
  <c r="F52" i="5"/>
  <c r="G52" i="5"/>
  <c r="H52" i="5"/>
  <c r="J52" i="5"/>
  <c r="A53" i="5"/>
  <c r="B53" i="5"/>
  <c r="C53" i="5"/>
  <c r="D53" i="5"/>
  <c r="E53" i="5"/>
  <c r="F53" i="5"/>
  <c r="G53" i="5"/>
  <c r="H53" i="5"/>
  <c r="J53" i="5"/>
  <c r="A54" i="5"/>
  <c r="B54" i="5"/>
  <c r="C54" i="5"/>
  <c r="D54" i="5"/>
  <c r="E54" i="5"/>
  <c r="F54" i="5"/>
  <c r="G54" i="5"/>
  <c r="H54" i="5"/>
  <c r="J54" i="5"/>
  <c r="A55" i="5"/>
  <c r="B55" i="5"/>
  <c r="C55" i="5"/>
  <c r="D55" i="5"/>
  <c r="E55" i="5"/>
  <c r="F55" i="5"/>
  <c r="G55" i="5"/>
  <c r="H55" i="5"/>
  <c r="J55" i="5"/>
  <c r="A56" i="5"/>
  <c r="B56" i="5"/>
  <c r="C56" i="5"/>
  <c r="D56" i="5"/>
  <c r="E56" i="5"/>
  <c r="F56" i="5"/>
  <c r="G56" i="5"/>
  <c r="H56" i="5"/>
  <c r="J56" i="5"/>
  <c r="A57" i="5"/>
  <c r="B57" i="5"/>
  <c r="C57" i="5"/>
  <c r="D57" i="5"/>
  <c r="E57" i="5"/>
  <c r="F57" i="5"/>
  <c r="G57" i="5"/>
  <c r="H57" i="5"/>
  <c r="J57" i="5"/>
  <c r="J65" i="5"/>
  <c r="A69" i="5"/>
  <c r="B69" i="5"/>
  <c r="C69" i="5"/>
  <c r="D69" i="5"/>
  <c r="E69" i="5"/>
  <c r="F69" i="5"/>
  <c r="G69" i="5"/>
  <c r="H69" i="5"/>
  <c r="I69" i="5"/>
  <c r="J69" i="5"/>
  <c r="J71" i="5"/>
  <c r="A73" i="5"/>
  <c r="B73" i="5"/>
  <c r="C73" i="5"/>
  <c r="D73" i="5"/>
  <c r="E73" i="5"/>
  <c r="F73" i="5"/>
  <c r="G73" i="5"/>
  <c r="H73" i="5"/>
  <c r="I73" i="5"/>
  <c r="A74" i="5"/>
  <c r="B74" i="5"/>
  <c r="C74" i="5"/>
  <c r="D74" i="5"/>
  <c r="E74" i="5"/>
  <c r="F74" i="5"/>
  <c r="G74" i="5"/>
  <c r="H74" i="5"/>
  <c r="I74" i="5"/>
  <c r="A75" i="5"/>
  <c r="B75" i="5"/>
  <c r="C75" i="5"/>
  <c r="D75" i="5"/>
  <c r="E75" i="5"/>
  <c r="F75" i="5"/>
  <c r="G75" i="5"/>
  <c r="H75" i="5"/>
  <c r="I75" i="5"/>
  <c r="A76" i="5"/>
  <c r="B76" i="5"/>
  <c r="C76" i="5"/>
  <c r="D76" i="5"/>
  <c r="E76" i="5"/>
  <c r="F76" i="5"/>
  <c r="G76" i="5"/>
  <c r="H76" i="5"/>
  <c r="I76" i="5"/>
  <c r="A77" i="5"/>
  <c r="B77" i="5"/>
  <c r="D77" i="5"/>
  <c r="E77" i="5"/>
  <c r="F77" i="5"/>
  <c r="G77" i="5"/>
  <c r="H77" i="5"/>
  <c r="J77" i="5"/>
  <c r="A78" i="5"/>
  <c r="B78" i="5"/>
  <c r="C78" i="5"/>
  <c r="D78" i="5"/>
  <c r="E78" i="5"/>
  <c r="F78" i="5"/>
  <c r="G78" i="5"/>
  <c r="H78" i="5"/>
  <c r="J78" i="5"/>
  <c r="A86" i="5"/>
  <c r="B86" i="5"/>
  <c r="C86" i="5"/>
  <c r="D86" i="5"/>
  <c r="E86" i="5"/>
  <c r="F86" i="5"/>
  <c r="G86" i="5"/>
  <c r="H86" i="5"/>
  <c r="I86" i="5"/>
  <c r="J86" i="5"/>
  <c r="B89" i="5"/>
  <c r="C89" i="5"/>
  <c r="D89" i="5"/>
  <c r="E89" i="5"/>
  <c r="F89" i="5"/>
  <c r="G89" i="5"/>
  <c r="H89" i="5"/>
  <c r="I89" i="5"/>
  <c r="J89" i="5"/>
  <c r="A93" i="5"/>
  <c r="B93" i="5"/>
  <c r="C93" i="5"/>
  <c r="D93" i="5"/>
  <c r="E93" i="5"/>
  <c r="F93" i="5"/>
  <c r="G93" i="5"/>
  <c r="H93" i="5"/>
  <c r="I93" i="5"/>
  <c r="J93" i="5"/>
  <c r="J94" i="5"/>
  <c r="I95" i="5"/>
  <c r="J95" i="5"/>
  <c r="A97" i="5"/>
  <c r="C97" i="5"/>
  <c r="D97" i="5"/>
  <c r="E97" i="5"/>
  <c r="F97" i="5"/>
  <c r="G97" i="5"/>
  <c r="I97" i="5"/>
  <c r="J97" i="5"/>
  <c r="A98" i="5"/>
  <c r="B98" i="5"/>
  <c r="C98" i="5"/>
  <c r="D98" i="5"/>
  <c r="E98" i="5"/>
  <c r="F98" i="5"/>
  <c r="G98" i="5"/>
  <c r="H98" i="5"/>
  <c r="I98" i="5"/>
  <c r="J98" i="5"/>
  <c r="A99" i="5"/>
  <c r="B99" i="5"/>
  <c r="C99" i="5"/>
  <c r="D99" i="5"/>
  <c r="E99" i="5"/>
  <c r="F99" i="5"/>
  <c r="G99" i="5"/>
  <c r="H99" i="5"/>
  <c r="I99" i="5"/>
  <c r="J99" i="5"/>
  <c r="A100" i="5"/>
  <c r="B100" i="5"/>
  <c r="C100" i="5"/>
  <c r="D100" i="5"/>
  <c r="E100" i="5"/>
  <c r="F100" i="5"/>
  <c r="G100" i="5"/>
  <c r="H100" i="5"/>
  <c r="I100" i="5"/>
  <c r="J100" i="5"/>
  <c r="A101" i="5"/>
  <c r="B101" i="5"/>
  <c r="D101" i="5"/>
  <c r="E101" i="5"/>
  <c r="F101" i="5"/>
  <c r="G101" i="5"/>
  <c r="I101" i="5"/>
  <c r="J101" i="5"/>
  <c r="A102" i="5"/>
  <c r="B102" i="5"/>
  <c r="C102" i="5"/>
  <c r="D102" i="5"/>
  <c r="E102" i="5"/>
  <c r="F102" i="5"/>
  <c r="G102" i="5"/>
  <c r="I102" i="5"/>
  <c r="J102" i="5"/>
  <c r="A110" i="5"/>
  <c r="B110" i="5"/>
  <c r="C110" i="5"/>
  <c r="D110" i="5"/>
  <c r="E110" i="5"/>
  <c r="F110" i="5"/>
  <c r="G110" i="5"/>
  <c r="H110" i="5"/>
  <c r="I110" i="5"/>
  <c r="J110" i="5"/>
  <c r="J112" i="5"/>
  <c r="J113" i="5"/>
  <c r="A114" i="5"/>
  <c r="B114" i="5"/>
  <c r="C114" i="5"/>
  <c r="D114" i="5"/>
  <c r="E114" i="5"/>
  <c r="F114" i="5"/>
  <c r="G114" i="5"/>
  <c r="H114" i="5"/>
  <c r="I114" i="5"/>
  <c r="J114" i="5"/>
  <c r="J115" i="5"/>
  <c r="I116" i="5"/>
  <c r="J116" i="5"/>
  <c r="A118" i="5"/>
  <c r="B118" i="5"/>
  <c r="C118" i="5"/>
  <c r="D118" i="5"/>
  <c r="E118" i="5"/>
  <c r="F118" i="5"/>
  <c r="G118" i="5"/>
  <c r="H118" i="5"/>
  <c r="I118" i="5"/>
  <c r="J118" i="5"/>
  <c r="A119" i="5"/>
  <c r="B119" i="5"/>
  <c r="C119" i="5"/>
  <c r="D119" i="5"/>
  <c r="E119" i="5"/>
  <c r="F119" i="5"/>
  <c r="G119" i="5"/>
  <c r="H119" i="5"/>
  <c r="J119" i="5"/>
  <c r="A120" i="5"/>
  <c r="B120" i="5"/>
  <c r="C120" i="5"/>
  <c r="D120" i="5"/>
  <c r="E120" i="5"/>
  <c r="F120" i="5"/>
  <c r="G120" i="5"/>
  <c r="H120" i="5"/>
  <c r="J120" i="5"/>
  <c r="A121" i="5"/>
  <c r="B121" i="5"/>
  <c r="C121" i="5"/>
  <c r="D121" i="5"/>
  <c r="E121" i="5"/>
  <c r="F121" i="5"/>
  <c r="G121" i="5"/>
  <c r="H121" i="5"/>
  <c r="J121" i="5"/>
  <c r="A122" i="5"/>
  <c r="B122" i="5"/>
  <c r="C122" i="5"/>
  <c r="D122" i="5"/>
  <c r="E122" i="5"/>
  <c r="F122" i="5"/>
  <c r="G122" i="5"/>
  <c r="H122" i="5"/>
  <c r="J122" i="5"/>
  <c r="A123" i="5"/>
  <c r="B123" i="5"/>
  <c r="C123" i="5"/>
  <c r="D123" i="5"/>
  <c r="E123" i="5"/>
  <c r="F123" i="5"/>
  <c r="G123" i="5"/>
  <c r="I123" i="5"/>
  <c r="J123" i="5"/>
  <c r="A131" i="5"/>
  <c r="B131" i="5"/>
  <c r="C131" i="5"/>
  <c r="D131" i="5"/>
  <c r="E131" i="5"/>
  <c r="F131" i="5"/>
  <c r="G131" i="5"/>
  <c r="H131" i="5"/>
  <c r="I131" i="5"/>
  <c r="J131" i="5"/>
  <c r="J132" i="5"/>
  <c r="A133" i="5"/>
  <c r="B133" i="5"/>
  <c r="C133" i="5"/>
  <c r="D133" i="5"/>
  <c r="E133" i="5"/>
  <c r="F133" i="5"/>
  <c r="G133" i="5"/>
  <c r="H133" i="5"/>
  <c r="I133" i="5"/>
  <c r="J133" i="5"/>
  <c r="A134" i="5"/>
  <c r="B134" i="5"/>
  <c r="C134" i="5"/>
  <c r="D134" i="5"/>
  <c r="E134" i="5"/>
  <c r="F134" i="5"/>
  <c r="G134" i="5"/>
  <c r="H134" i="5"/>
  <c r="I134" i="5"/>
  <c r="J134" i="5"/>
  <c r="H135" i="5"/>
  <c r="I135" i="5"/>
  <c r="J135" i="5"/>
  <c r="F136" i="5"/>
  <c r="G136" i="5"/>
  <c r="H136" i="5"/>
  <c r="A137" i="5"/>
  <c r="H137" i="5"/>
  <c r="I137" i="5"/>
  <c r="A139" i="5"/>
  <c r="B139" i="5"/>
  <c r="C139" i="5"/>
  <c r="E139" i="5"/>
  <c r="F139" i="5"/>
  <c r="H139" i="5"/>
  <c r="I139" i="5"/>
  <c r="J139" i="5"/>
  <c r="A140" i="5"/>
  <c r="B140" i="5"/>
  <c r="C140" i="5"/>
  <c r="E140" i="5"/>
  <c r="F140" i="5"/>
  <c r="H140" i="5"/>
  <c r="I140" i="5"/>
  <c r="J140" i="5"/>
  <c r="A141" i="5"/>
  <c r="B141" i="5"/>
  <c r="C141" i="5"/>
  <c r="E141" i="5"/>
  <c r="F141" i="5"/>
  <c r="H141" i="5"/>
  <c r="I141" i="5"/>
  <c r="J141" i="5"/>
  <c r="A142" i="5"/>
  <c r="B142" i="5"/>
  <c r="C142" i="5"/>
  <c r="E142" i="5"/>
  <c r="F142" i="5"/>
  <c r="H142" i="5"/>
  <c r="I142" i="5"/>
  <c r="J142" i="5"/>
  <c r="A143" i="5"/>
  <c r="B143" i="5"/>
  <c r="C143" i="5"/>
  <c r="E143" i="5"/>
  <c r="F143" i="5"/>
  <c r="H143" i="5"/>
  <c r="I143" i="5"/>
  <c r="J143" i="5"/>
  <c r="A152" i="5"/>
  <c r="B152" i="5"/>
  <c r="C152" i="5"/>
  <c r="D152" i="5"/>
  <c r="E152" i="5"/>
  <c r="F152" i="5"/>
  <c r="G152" i="5"/>
  <c r="H152" i="5"/>
  <c r="I152" i="5"/>
  <c r="J152" i="5"/>
  <c r="I153" i="5"/>
  <c r="J153" i="5"/>
  <c r="H154" i="5"/>
  <c r="I154" i="5"/>
  <c r="J154" i="5"/>
  <c r="H155" i="5"/>
  <c r="I155" i="5"/>
  <c r="J155" i="5"/>
  <c r="H157" i="5"/>
  <c r="I157" i="5"/>
  <c r="G13" i="5" l="1"/>
  <c r="G12" i="5"/>
  <c r="G11" i="5"/>
  <c r="G10" i="5"/>
  <c r="G9" i="5"/>
  <c r="G8" i="5"/>
  <c r="H97" i="4" l="1"/>
  <c r="H97" i="5" s="1"/>
  <c r="B97" i="4" l="1"/>
  <c r="B97" i="5" s="1"/>
  <c r="C77" i="4"/>
  <c r="C77" i="5" s="1"/>
  <c r="H101" i="4"/>
  <c r="H101" i="5" s="1"/>
  <c r="H102" i="5"/>
  <c r="C101" i="4"/>
  <c r="C101" i="5" s="1"/>
  <c r="G139" i="5" l="1"/>
  <c r="G140" i="5"/>
  <c r="G141" i="5"/>
  <c r="G142" i="5"/>
  <c r="G143" i="5"/>
  <c r="D139" i="5"/>
  <c r="D140" i="5"/>
  <c r="D141" i="5"/>
  <c r="D142" i="5"/>
  <c r="D143" i="5"/>
  <c r="I119" i="4"/>
  <c r="I119" i="5" s="1"/>
  <c r="I120" i="4"/>
  <c r="I120" i="5" s="1"/>
  <c r="I121" i="4"/>
  <c r="I121" i="5" s="1"/>
  <c r="I122" i="5"/>
  <c r="I77" i="4" l="1"/>
  <c r="I77" i="5" s="1"/>
  <c r="J74" i="4"/>
  <c r="J74" i="5" s="1"/>
  <c r="J75" i="4"/>
  <c r="J75" i="5" s="1"/>
  <c r="J76" i="4"/>
  <c r="J76" i="5" s="1"/>
  <c r="J73" i="4"/>
  <c r="J73" i="5" s="1"/>
  <c r="I52" i="5"/>
  <c r="I53" i="5"/>
  <c r="I54" i="5"/>
  <c r="I55" i="5"/>
  <c r="I56" i="5"/>
  <c r="G29" i="5"/>
  <c r="G30" i="5"/>
  <c r="G31" i="5"/>
  <c r="G32" i="5"/>
  <c r="G33" i="5"/>
  <c r="D8" i="5"/>
  <c r="D9" i="5"/>
  <c r="D10" i="5"/>
  <c r="D11" i="5"/>
  <c r="D12" i="5"/>
  <c r="H123" i="5" l="1"/>
  <c r="I78" i="5"/>
  <c r="I57" i="5"/>
  <c r="G34" i="5" l="1"/>
  <c r="D13" i="5"/>
</calcChain>
</file>

<file path=xl/sharedStrings.xml><?xml version="1.0" encoding="utf-8"?>
<sst xmlns="http://schemas.openxmlformats.org/spreadsheetml/2006/main" count="216" uniqueCount="124">
  <si>
    <t>Appendix: Historical data</t>
  </si>
  <si>
    <t>Historical tables report on the business of insurance companies (life and property and casualty), fraternal benefit societies, and not-for-profit health care benefit providers (such as provincial Blue Cross organizations) since 2000. Earlier years include data for insurance companies only.</t>
  </si>
  <si>
    <t>Life insurance in force by type (millions)</t>
  </si>
  <si>
    <t>Coverage</t>
  </si>
  <si>
    <t>New purchases</t>
  </si>
  <si>
    <t>Year</t>
  </si>
  <si>
    <t>Individual</t>
  </si>
  <si>
    <t>Group</t>
  </si>
  <si>
    <t>Total</t>
  </si>
  <si>
    <t>Amounts above represent total face amounts owned or purchased</t>
  </si>
  <si>
    <t>Total policy benefits in Canada  (millions)</t>
  </si>
  <si>
    <t>Life</t>
  </si>
  <si>
    <r>
      <t>Annuity</t>
    </r>
    <r>
      <rPr>
        <b/>
        <vertAlign val="superscript"/>
        <sz val="11"/>
        <color theme="1" tint="0.14999847407452621"/>
        <rFont val="Arial"/>
        <family val="2"/>
      </rPr>
      <t>2</t>
    </r>
  </si>
  <si>
    <t>Health</t>
  </si>
  <si>
    <t>Death</t>
  </si>
  <si>
    <r>
      <t>Living</t>
    </r>
    <r>
      <rPr>
        <b/>
        <vertAlign val="superscript"/>
        <sz val="11"/>
        <color theme="1" tint="0.14999847407452621"/>
        <rFont val="Arial"/>
        <family val="2"/>
      </rPr>
      <t>1</t>
    </r>
  </si>
  <si>
    <t>Insured</t>
  </si>
  <si>
    <r>
      <t>Uninsured</t>
    </r>
    <r>
      <rPr>
        <b/>
        <vertAlign val="superscript"/>
        <sz val="11"/>
        <color theme="1" tint="0.14999847407452621"/>
        <rFont val="Arial"/>
        <family val="2"/>
      </rPr>
      <t>3</t>
    </r>
  </si>
  <si>
    <r>
      <rPr>
        <vertAlign val="superscript"/>
        <sz val="9"/>
        <color theme="1" tint="0.14999847407452621"/>
        <rFont val="Arial"/>
        <family val="2"/>
      </rPr>
      <t xml:space="preserve">1 </t>
    </r>
    <r>
      <rPr>
        <sz val="9"/>
        <color theme="1" tint="0.14999847407452621"/>
        <rFont val="Arial"/>
        <family val="2"/>
      </rPr>
      <t>Payments to living policyholders: cash surrender values, disability benefits, matured endowments, and policyholder dividends</t>
    </r>
  </si>
  <si>
    <r>
      <rPr>
        <vertAlign val="superscript"/>
        <sz val="9"/>
        <color theme="1" tint="0.14999847407452621"/>
        <rFont val="Arial"/>
        <family val="2"/>
      </rPr>
      <t xml:space="preserve">2 </t>
    </r>
    <r>
      <rPr>
        <sz val="9"/>
        <color theme="1" tint="0.14999847407452621"/>
        <rFont val="Arial"/>
        <family val="2"/>
      </rPr>
      <t>Annuity benefits consist of death, surrender, and disability payments, including benefits paid under variable (segregated fund) contracts</t>
    </r>
  </si>
  <si>
    <r>
      <rPr>
        <vertAlign val="superscript"/>
        <sz val="9"/>
        <color theme="1" tint="0.14999847407452621"/>
        <rFont val="Arial"/>
        <family val="2"/>
      </rPr>
      <t xml:space="preserve">3 </t>
    </r>
    <r>
      <rPr>
        <sz val="9"/>
        <color theme="1" tint="0.14999847407452621"/>
        <rFont val="Arial"/>
        <family val="2"/>
      </rPr>
      <t>Benefits paid under uninsured contracts administered by life and health insurance providers</t>
    </r>
  </si>
  <si>
    <t>Total premiums in Canada  (millions)</t>
  </si>
  <si>
    <r>
      <t>Annuity</t>
    </r>
    <r>
      <rPr>
        <b/>
        <vertAlign val="superscript"/>
        <sz val="11"/>
        <color theme="1" tint="0.14999847407452621"/>
        <rFont val="Arial"/>
        <family val="2"/>
      </rPr>
      <t>1</t>
    </r>
  </si>
  <si>
    <r>
      <t xml:space="preserve">Group
</t>
    </r>
    <r>
      <rPr>
        <sz val="10"/>
        <color theme="1" tint="0.14999847407452621"/>
        <rFont val="Arial"/>
        <family val="2"/>
      </rPr>
      <t>(insured)</t>
    </r>
  </si>
  <si>
    <r>
      <t xml:space="preserve">Group
</t>
    </r>
    <r>
      <rPr>
        <sz val="10"/>
        <color theme="1" tint="0.14999847407452621"/>
        <rFont val="Arial"/>
        <family val="2"/>
      </rPr>
      <t>(uninsured</t>
    </r>
    <r>
      <rPr>
        <vertAlign val="superscript"/>
        <sz val="10"/>
        <color theme="1" tint="0.14999847407452621"/>
        <rFont val="Arial"/>
        <family val="2"/>
      </rPr>
      <t>2</t>
    </r>
    <r>
      <rPr>
        <sz val="10"/>
        <color theme="1" tint="0.14999847407452621"/>
        <rFont val="Arial"/>
        <family val="2"/>
      </rPr>
      <t>)</t>
    </r>
  </si>
  <si>
    <r>
      <rPr>
        <vertAlign val="superscript"/>
        <sz val="9"/>
        <color theme="1" tint="0.14999847407452621"/>
        <rFont val="Arial"/>
        <family val="2"/>
      </rPr>
      <t xml:space="preserve">1 </t>
    </r>
    <r>
      <rPr>
        <sz val="9"/>
        <color theme="1" tint="0.14999847407452621"/>
        <rFont val="Arial"/>
        <family val="2"/>
      </rPr>
      <t>Premium deposits to segregated funds are included</t>
    </r>
  </si>
  <si>
    <r>
      <rPr>
        <vertAlign val="superscript"/>
        <sz val="9"/>
        <color theme="1" tint="0.14999847407452621"/>
        <rFont val="Arial"/>
        <family val="2"/>
      </rPr>
      <t xml:space="preserve">2 </t>
    </r>
    <r>
      <rPr>
        <sz val="9"/>
        <color theme="1" tint="0.14999847407452621"/>
        <rFont val="Arial"/>
        <family val="2"/>
      </rPr>
      <t>Premium equivalents (benefit payments + administration fees) for uninsured contracts administered by life and health insurance providers</t>
    </r>
  </si>
  <si>
    <t>Total assets held in Canada  (millions)</t>
  </si>
  <si>
    <t>Bonds</t>
  </si>
  <si>
    <t>Stocks</t>
  </si>
  <si>
    <t>Mutual funds</t>
  </si>
  <si>
    <t>Mortgage loans</t>
  </si>
  <si>
    <t>Real estate</t>
  </si>
  <si>
    <t>Cash</t>
  </si>
  <si>
    <t>Reinsurance assets</t>
  </si>
  <si>
    <t>Other assets</t>
  </si>
  <si>
    <t>*</t>
  </si>
  <si>
    <t>Assets in Canada held on behalf of foreign policyholders are excluded</t>
  </si>
  <si>
    <t>Assets held in general and segregated funds are included</t>
  </si>
  <si>
    <t>Policy loans are reported under Other Assets</t>
  </si>
  <si>
    <t>*Data not available</t>
  </si>
  <si>
    <t>General fund assets held in Canada  (millions)</t>
  </si>
  <si>
    <t>Segregated fund assets held in Canada (millions)</t>
  </si>
  <si>
    <t>Worldwide operations of Canadian life and health insurers (millions)</t>
  </si>
  <si>
    <t>Assets</t>
  </si>
  <si>
    <t>In Canada</t>
  </si>
  <si>
    <t>Worldwide</t>
  </si>
  <si>
    <t>Excludes Canadian branch operations of foreign insurers</t>
  </si>
  <si>
    <t>Data are reported in Canadian dollars, unadjusted for foreign exchange fluctuations, which impacts growth comparisons of foreign operations of Canadian life and health insurers over the years</t>
  </si>
  <si>
    <r>
      <rPr>
        <vertAlign val="superscript"/>
        <sz val="9"/>
        <color theme="1" tint="0.14999847407452621"/>
        <rFont val="Arial"/>
        <family val="2"/>
      </rPr>
      <t xml:space="preserve">1 </t>
    </r>
    <r>
      <rPr>
        <sz val="9"/>
        <color theme="1" tint="0.14999847407452621"/>
        <rFont val="Arial"/>
        <family val="2"/>
      </rPr>
      <t>Premium equivalents for uninsured contracts are excluded prior to 2005</t>
    </r>
  </si>
  <si>
    <t>Annexe – Données historiques</t>
  </si>
  <si>
    <t>Dans les tableaux historiques qui suivent, avant 2000, seules les données des assureurs vie et IARD sont prises en compte; à partir de 2000, les chiffres couvrent également les données des sociétés de secours mutuel et des fournisseurs sans but lucratif de protection santé, comme les Croix Bleue provinciales.</t>
  </si>
  <si>
    <t>Assurance vie individuelle et collective en vigueur (en M$)</t>
  </si>
  <si>
    <t>Montant d'assurance</t>
  </si>
  <si>
    <t>Nouvelles souscriptions</t>
  </si>
  <si>
    <t>Année</t>
  </si>
  <si>
    <t>Individuelle</t>
  </si>
  <si>
    <t>Collective</t>
  </si>
  <si>
    <t xml:space="preserve">Les chiffres ci-dessus indiquent le capital assuré global en vigueur (à gauche) et le capital assuré souscrit (à droite). </t>
  </si>
  <si>
    <t>Total des prestations au Canada (en M$)</t>
  </si>
  <si>
    <t>Vie</t>
  </si>
  <si>
    <r>
      <t>Rentes</t>
    </r>
    <r>
      <rPr>
        <b/>
        <vertAlign val="superscript"/>
        <sz val="11"/>
        <color theme="1" tint="0.14996795556505021"/>
        <rFont val="Arial"/>
        <family val="2"/>
      </rPr>
      <t>2</t>
    </r>
  </si>
  <si>
    <t>Maladie</t>
  </si>
  <si>
    <t>Décès</t>
  </si>
  <si>
    <r>
      <t>Assurés</t>
    </r>
    <r>
      <rPr>
        <b/>
        <vertAlign val="superscript"/>
        <sz val="11"/>
        <color theme="1" tint="0.14996795556505021"/>
        <rFont val="Arial"/>
        <family val="2"/>
      </rPr>
      <t>1</t>
    </r>
  </si>
  <si>
    <t>Régimes assurés</t>
  </si>
  <si>
    <r>
      <t>Régimes non assurés</t>
    </r>
    <r>
      <rPr>
        <b/>
        <vertAlign val="superscript"/>
        <sz val="11"/>
        <color theme="1" tint="0.14996795556505021"/>
        <rFont val="Arial"/>
        <family val="2"/>
      </rPr>
      <t>3</t>
    </r>
  </si>
  <si>
    <t>1. Prestations versées du vivant de l'assuré : valeurs de rachat, indemnités d'invalidité, capitaux d'assurance mixte échue et participations</t>
  </si>
  <si>
    <t xml:space="preserve">2. Les rentes comprennent des sommes versées en cas de décès, de rachat et d'invalidité, ainsi que des prestations versées au titre de contrats à capital variable (adossés aux fonds distincts). </t>
  </si>
  <si>
    <t>3. Prestations versées au titre de régimes non assurés administrés par des fournisseurs d'assurances de personnes</t>
  </si>
  <si>
    <t>Total des primes au Canada (en M$)</t>
  </si>
  <si>
    <r>
      <t>Rentes</t>
    </r>
    <r>
      <rPr>
        <b/>
        <vertAlign val="superscript"/>
        <sz val="11"/>
        <color theme="1" tint="0.14996795556505021"/>
        <rFont val="Arial"/>
        <family val="2"/>
      </rPr>
      <t>1</t>
    </r>
  </si>
  <si>
    <t>Individuelles</t>
  </si>
  <si>
    <t>Collectives</t>
  </si>
  <si>
    <t>Collective (rég. assurés)</t>
  </si>
  <si>
    <r>
      <t>Collective (rég. non assurés</t>
    </r>
    <r>
      <rPr>
        <b/>
        <vertAlign val="superscript"/>
        <sz val="11"/>
        <color theme="1" tint="0.14996795556505021"/>
        <rFont val="Arial"/>
        <family val="2"/>
      </rPr>
      <t>2</t>
    </r>
    <r>
      <rPr>
        <b/>
        <sz val="11"/>
        <color theme="1" tint="0.14999847407452621"/>
        <rFont val="Arial"/>
        <family val="2"/>
      </rPr>
      <t>)</t>
    </r>
  </si>
  <si>
    <t>1. Les chiffres comprennent les dépôts dans des fonds distincts.</t>
  </si>
  <si>
    <t>2. Équivalents de primes (prestations plus frais administratifs) versés au titre de régimes non assurés administrés par des fournisseurs d'assurances de personnes</t>
  </si>
  <si>
    <t>Actif total au Canada (en M$)</t>
  </si>
  <si>
    <t>Obligations</t>
  </si>
  <si>
    <t>Actions</t>
  </si>
  <si>
    <t>Fonds communs de placement</t>
  </si>
  <si>
    <t>Prêts hypothécaires</t>
  </si>
  <si>
    <t>Biens immobiliers</t>
  </si>
  <si>
    <t>Trésorerie</t>
  </si>
  <si>
    <t>Actif de réassurance</t>
  </si>
  <si>
    <t>Autres actifs</t>
  </si>
  <si>
    <t>Sont omis les actifs détenus au Canada pour le compte de titulaires de contrats étrangers.</t>
  </si>
  <si>
    <t>Les chiffres comprennent les actifs du fonds général et des fonds distincts.</t>
  </si>
  <si>
    <t>Les avances sur contrats sont regroupées sous Autres actifs.</t>
  </si>
  <si>
    <t>* Chiffres non disponibles</t>
  </si>
  <si>
    <t>Actif du fonds général au Canada (en M$)</t>
  </si>
  <si>
    <t>Actif des fonds distincts au Canada (en M$)</t>
  </si>
  <si>
    <t>Opérations des assureurs de personnes canadiens dans le monde (en M$)</t>
  </si>
  <si>
    <t>Actif</t>
  </si>
  <si>
    <t>Au Canada</t>
  </si>
  <si>
    <t>Dans le monde</t>
  </si>
  <si>
    <t>Sont omises les opérations des succursales au Canada des assureurs étrangers.</t>
  </si>
  <si>
    <t>Les chiffres sont exprimés en dollars canadiens et ne tiennent pas compte de la fluctuation des devises étrangères, ce qui a une incidence sur la croissance comparative des opérations à l'étranger des assureurs canadiens au fil des ans.</t>
  </si>
  <si>
    <t>1. Avant 2005, les équivalents de primes des régimes non assurés ne sont pas pris en compte.</t>
  </si>
  <si>
    <r>
      <t>Premiums</t>
    </r>
    <r>
      <rPr>
        <b/>
        <vertAlign val="superscript"/>
        <sz val="11"/>
        <color theme="1" tint="0.14996795556505021"/>
        <rFont val="Arial"/>
        <family val="2"/>
      </rPr>
      <t>1</t>
    </r>
    <r>
      <rPr>
        <b/>
        <sz val="11"/>
        <color theme="1" tint="0.14999847407452621"/>
        <rFont val="Arial"/>
        <family val="2"/>
      </rPr>
      <t xml:space="preserve"> / Insurance Revenue</t>
    </r>
    <r>
      <rPr>
        <b/>
        <vertAlign val="superscript"/>
        <sz val="11"/>
        <color theme="1" tint="0.14996795556505021"/>
        <rFont val="Arial"/>
        <family val="2"/>
      </rPr>
      <t>2</t>
    </r>
  </si>
  <si>
    <r>
      <t xml:space="preserve">2 </t>
    </r>
    <r>
      <rPr>
        <sz val="9"/>
        <color theme="1" tint="0.14996795556505021"/>
        <rFont val="Arial"/>
        <family val="2"/>
      </rPr>
      <t>In Canada and Outside Canada are based on insurance revenue under IFRS-17 beginning in 2023, and based on premiums under IFRS-4 prior to 2023</t>
    </r>
  </si>
  <si>
    <r>
      <rPr>
        <vertAlign val="superscript"/>
        <sz val="9"/>
        <color theme="1" tint="0.14999847407452621"/>
        <rFont val="Arial"/>
        <family val="2"/>
      </rPr>
      <t xml:space="preserve">3 </t>
    </r>
    <r>
      <rPr>
        <sz val="9"/>
        <color theme="1" tint="0.14999847407452621"/>
        <rFont val="Arial"/>
        <family val="2"/>
      </rPr>
      <t>Subsidiary operations are excluded prior to 2000</t>
    </r>
  </si>
  <si>
    <t>3. Avant 2000, les opérations des filiales ne sont pas prises en compte.</t>
  </si>
  <si>
    <r>
      <t>À l'étranger</t>
    </r>
    <r>
      <rPr>
        <b/>
        <vertAlign val="superscript"/>
        <sz val="11"/>
        <color theme="1" tint="0.14996795556505021"/>
        <rFont val="Arial"/>
        <family val="2"/>
      </rPr>
      <t>3</t>
    </r>
  </si>
  <si>
    <r>
      <t>Outside Canada</t>
    </r>
    <r>
      <rPr>
        <b/>
        <vertAlign val="superscript"/>
        <sz val="11"/>
        <color theme="1" tint="0.14999847407452621"/>
        <rFont val="Arial"/>
        <family val="2"/>
      </rPr>
      <t>3</t>
    </r>
  </si>
  <si>
    <r>
      <rPr>
        <vertAlign val="superscript"/>
        <sz val="8"/>
        <color theme="1" tint="0.14996795556505021"/>
        <rFont val="Arial"/>
        <family val="2"/>
      </rPr>
      <t xml:space="preserve">1 </t>
    </r>
    <r>
      <rPr>
        <sz val="8"/>
        <color theme="1" tint="0.14999847407452621"/>
        <rFont val="Arial"/>
        <family val="2"/>
      </rPr>
      <t>Short term investments previously reported under Cash, and stock holdings of subsidaries previously reported under Stocks are included under Other Assets commencing in 2023</t>
    </r>
  </si>
  <si>
    <r>
      <t>Other assets</t>
    </r>
    <r>
      <rPr>
        <b/>
        <vertAlign val="superscript"/>
        <sz val="11"/>
        <color theme="1" tint="0.14996795556505021"/>
        <rFont val="Arial"/>
        <family val="2"/>
      </rPr>
      <t>1</t>
    </r>
  </si>
  <si>
    <r>
      <t>Cash</t>
    </r>
    <r>
      <rPr>
        <b/>
        <vertAlign val="superscript"/>
        <sz val="11"/>
        <color theme="1" tint="0.14996795556505021"/>
        <rFont val="Arial"/>
        <family val="2"/>
      </rPr>
      <t>1</t>
    </r>
  </si>
  <si>
    <r>
      <t>Stocks</t>
    </r>
    <r>
      <rPr>
        <b/>
        <vertAlign val="superscript"/>
        <sz val="11"/>
        <color theme="1" tint="0.14996795556505021"/>
        <rFont val="Arial"/>
        <family val="2"/>
      </rPr>
      <t>1</t>
    </r>
  </si>
  <si>
    <r>
      <t>Actions</t>
    </r>
    <r>
      <rPr>
        <b/>
        <vertAlign val="superscript"/>
        <sz val="11"/>
        <color theme="1" tint="0.14996795556505021"/>
        <rFont val="Arial"/>
        <family val="2"/>
      </rPr>
      <t>1</t>
    </r>
  </si>
  <si>
    <r>
      <t>Trésorerie</t>
    </r>
    <r>
      <rPr>
        <b/>
        <vertAlign val="superscript"/>
        <sz val="11"/>
        <color theme="1" tint="0.14996795556505021"/>
        <rFont val="Arial"/>
        <family val="2"/>
      </rPr>
      <t>1</t>
    </r>
  </si>
  <si>
    <r>
      <t>Autres actifs</t>
    </r>
    <r>
      <rPr>
        <b/>
        <vertAlign val="superscript"/>
        <sz val="11"/>
        <color theme="1" tint="0.14996795556505021"/>
        <rFont val="Arial"/>
        <family val="2"/>
      </rPr>
      <t>1</t>
    </r>
  </si>
  <si>
    <r>
      <t xml:space="preserve">2 </t>
    </r>
    <r>
      <rPr>
        <sz val="9"/>
        <color theme="1" tint="0.14996795556505021"/>
        <rFont val="Arial"/>
        <family val="2"/>
      </rPr>
      <t xml:space="preserve">Dès 2023, les données sous </t>
    </r>
    <r>
      <rPr>
        <i/>
        <sz val="9"/>
        <color theme="1" tint="0.14996795556505021"/>
        <rFont val="Arial"/>
        <family val="2"/>
      </rPr>
      <t>Au Canada</t>
    </r>
    <r>
      <rPr>
        <sz val="9"/>
        <color theme="1" tint="0.14996795556505021"/>
        <rFont val="Arial"/>
        <family val="2"/>
      </rPr>
      <t xml:space="preserve"> et </t>
    </r>
    <r>
      <rPr>
        <i/>
        <sz val="9"/>
        <color theme="1" tint="0.14996795556505021"/>
        <rFont val="Arial"/>
        <family val="2"/>
      </rPr>
      <t>À l’étranger</t>
    </r>
    <r>
      <rPr>
        <sz val="9"/>
        <color theme="1" tint="0.14996795556505021"/>
        <rFont val="Arial"/>
        <family val="2"/>
      </rPr>
      <t xml:space="preserve"> sont basées sur les revenus d’assurance selon la norme IFRS-17, mais avant 2023, ces données sont basées sur les primes selon la norme IFRS-4.</t>
    </r>
  </si>
  <si>
    <r>
      <rPr>
        <vertAlign val="superscript"/>
        <sz val="8"/>
        <color theme="1" tint="0.14996795556505021"/>
        <rFont val="Arial"/>
        <family val="2"/>
      </rPr>
      <t xml:space="preserve">1 </t>
    </r>
    <r>
      <rPr>
        <sz val="8"/>
        <color theme="1" tint="0.14999847407452621"/>
        <rFont val="Arial"/>
        <family val="2"/>
      </rPr>
      <t xml:space="preserve">Les placements à court terme, précédemment comptabilisés sous Trésorerie, et les actions détenues par les filiales, précédemment comptabilisées sous </t>
    </r>
    <r>
      <rPr>
        <i/>
        <sz val="8"/>
        <color theme="1" tint="0.14999847407452621"/>
        <rFont val="Arial"/>
        <family val="2"/>
      </rPr>
      <t>Actions</t>
    </r>
    <r>
      <rPr>
        <sz val="8"/>
        <color theme="1" tint="0.14999847407452621"/>
        <rFont val="Arial"/>
        <family val="2"/>
      </rPr>
      <t xml:space="preserve">, sont inclus sous </t>
    </r>
    <r>
      <rPr>
        <i/>
        <sz val="8"/>
        <color theme="1" tint="0.14999847407452621"/>
        <rFont val="Arial"/>
        <family val="2"/>
      </rPr>
      <t>Autres actifs</t>
    </r>
    <r>
      <rPr>
        <sz val="8"/>
        <color theme="1" tint="0.14999847407452621"/>
        <rFont val="Arial"/>
        <family val="2"/>
      </rPr>
      <t xml:space="preserve"> depuis 2023.</t>
    </r>
  </si>
  <si>
    <r>
      <t>Primes</t>
    </r>
    <r>
      <rPr>
        <b/>
        <vertAlign val="superscript"/>
        <sz val="11"/>
        <color theme="1" tint="0.14996795556505021"/>
        <rFont val="Arial"/>
        <family val="2"/>
      </rPr>
      <t>1</t>
    </r>
    <r>
      <rPr>
        <b/>
        <sz val="11"/>
        <color theme="1" tint="0.14999847407452621"/>
        <rFont val="Arial"/>
        <family val="2"/>
      </rPr>
      <t xml:space="preserve"> / Revenu d'assurance</t>
    </r>
    <r>
      <rPr>
        <b/>
        <vertAlign val="superscript"/>
        <sz val="11"/>
        <color theme="1" tint="0.14996795556505021"/>
        <rFont val="Arial"/>
        <family val="2"/>
      </rPr>
      <t>2</t>
    </r>
  </si>
  <si>
    <t>2023r</t>
  </si>
  <si>
    <t>2024r</t>
  </si>
  <si>
    <t>r - health benefits revised</t>
  </si>
  <si>
    <t>r - health premiums revised</t>
  </si>
  <si>
    <t>r - asset allocation revised</t>
  </si>
  <si>
    <t>r - prestations maladie révisées</t>
  </si>
  <si>
    <t xml:space="preserve">r - primes d’assurance maladie révisées </t>
  </si>
  <si>
    <t>r - répartition des actifs révisée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</si>
</sst>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-&quot;$&quot;* #,##0_-;\-&quot;$&quot;* #,##0_-;_-&quot;$&quot;* &quot;-&quot;??_-;_-@_-"/>
    <numFmt numFmtId="168" formatCode="_-* #\ ###\ ##0_-;;_-* &quot;-&quot;??_-;_-@_-"/>
  </numFmts>
  <fonts count="20">
    <font>
      <sz val="11"/>
      <color theme="1"/>
      <name val="Calibri"/>
      <family val="2"/>
      <scheme val="minor"/>
    </font>
    <font>
      <sz val="12"/>
      <name val="SWISS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vertAlign val="superscript"/>
      <sz val="10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vertAlign val="superscript"/>
      <sz val="9"/>
      <color theme="1" tint="0.14999847407452621"/>
      <name val="Arial"/>
      <family val="2"/>
    </font>
    <font>
      <b/>
      <sz val="13"/>
      <color theme="1" tint="0.14999847407452621"/>
      <name val="Arial"/>
      <family val="2"/>
    </font>
    <font>
      <sz val="13"/>
      <color theme="1" tint="0.14999847407452621"/>
      <name val="Arial"/>
      <family val="2"/>
    </font>
    <font>
      <b/>
      <vertAlign val="superscript"/>
      <sz val="11"/>
      <color theme="1" tint="0.14996795556505021"/>
      <name val="Arial"/>
      <family val="2"/>
    </font>
    <font>
      <sz val="9"/>
      <color theme="1" tint="0.14996795556505021"/>
      <name val="Arial"/>
      <family val="2"/>
    </font>
    <font>
      <sz val="8"/>
      <color theme="1" tint="0.14999847407452621"/>
      <name val="Arial"/>
      <family val="2"/>
    </font>
    <font>
      <vertAlign val="superscript"/>
      <sz val="8"/>
      <color theme="1" tint="0.14996795556505021"/>
      <name val="Arial"/>
      <family val="2"/>
    </font>
    <font>
      <i/>
      <sz val="9"/>
      <color theme="1" tint="0.14996795556505021"/>
      <name val="Arial"/>
      <family val="2"/>
    </font>
    <font>
      <i/>
      <sz val="8"/>
      <color theme="1" tint="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theme="3" tint="0.39994506668294322"/>
      </left>
      <right style="thin">
        <color indexed="64"/>
      </right>
      <top/>
      <bottom style="thin">
        <color indexed="64"/>
      </bottom>
      <diagonal/>
    </border>
    <border>
      <left style="mediumDashed">
        <color theme="3" tint="0.39994506668294322"/>
      </left>
      <right/>
      <top/>
      <bottom/>
      <diagonal/>
    </border>
    <border>
      <left style="mediumDashed">
        <color theme="3" tint="0.39994506668294322"/>
      </left>
      <right/>
      <top/>
      <bottom style="thin">
        <color indexed="64"/>
      </bottom>
      <diagonal/>
    </border>
    <border>
      <left style="mediumDashed">
        <color theme="3" tint="0.39994506668294322"/>
      </left>
      <right style="mediumDashed">
        <color theme="3" tint="0.39994506668294322"/>
      </right>
      <top/>
      <bottom style="thin">
        <color indexed="64"/>
      </bottom>
      <diagonal/>
    </border>
    <border>
      <left/>
      <right style="mediumDashed">
        <color theme="3" tint="0.39994506668294322"/>
      </right>
      <top/>
      <bottom/>
      <diagonal/>
    </border>
    <border>
      <left/>
      <right style="mediumDashed">
        <color theme="3" tint="0.39994506668294322"/>
      </right>
      <top/>
      <bottom style="thin">
        <color indexed="64"/>
      </bottom>
      <diagonal/>
    </border>
    <border>
      <left style="mediumDashed">
        <color theme="3" tint="0.39994506668294322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theme="3" tint="0.39994506668294322"/>
      </left>
      <right style="medium">
        <color indexed="64"/>
      </right>
      <top/>
      <bottom style="medium">
        <color indexed="64"/>
      </bottom>
      <diagonal/>
    </border>
    <border>
      <left style="mediumDashed">
        <color theme="3" tint="0.39994506668294322"/>
      </left>
      <right/>
      <top/>
      <bottom style="medium">
        <color indexed="64"/>
      </bottom>
      <diagonal/>
    </border>
    <border>
      <left style="mediumDashed">
        <color theme="3" tint="0.39994506668294322"/>
      </left>
      <right style="mediumDashed">
        <color theme="3" tint="0.39994506668294322"/>
      </right>
      <top/>
      <bottom style="medium">
        <color indexed="64"/>
      </bottom>
      <diagonal/>
    </border>
    <border>
      <left style="mediumDashed">
        <color theme="3" tint="0.39994506668294322"/>
      </left>
      <right style="mediumDashed">
        <color theme="3" tint="0.39994506668294322"/>
      </right>
      <top/>
      <bottom/>
      <diagonal/>
    </border>
    <border>
      <left style="mediumDashed">
        <color theme="3" tint="0.39994506668294322"/>
      </left>
      <right style="medium">
        <color indexed="64"/>
      </right>
      <top/>
      <bottom/>
      <diagonal/>
    </border>
    <border>
      <left style="mediumDashed">
        <color theme="3" tint="0.39994506668294322"/>
      </left>
      <right style="medium">
        <color indexed="64"/>
      </right>
      <top/>
      <bottom style="thin">
        <color indexed="64"/>
      </bottom>
      <diagonal/>
    </border>
    <border>
      <left/>
      <right style="mediumDashed">
        <color theme="3" tint="0.39994506668294322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37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59">
    <xf numFmtId="0" fontId="0" fillId="0" borderId="0" xfId="0"/>
    <xf numFmtId="0" fontId="4" fillId="2" borderId="0" xfId="0" applyFont="1" applyFill="1"/>
    <xf numFmtId="37" fontId="5" fillId="2" borderId="0" xfId="1" applyFont="1" applyFill="1"/>
    <xf numFmtId="37" fontId="5" fillId="0" borderId="0" xfId="1" applyFont="1"/>
    <xf numFmtId="37" fontId="6" fillId="0" borderId="5" xfId="1" applyFont="1" applyBorder="1" applyAlignment="1">
      <alignment horizontal="center"/>
    </xf>
    <xf numFmtId="37" fontId="6" fillId="0" borderId="8" xfId="1" applyFont="1" applyBorder="1" applyAlignment="1">
      <alignment horizontal="center"/>
    </xf>
    <xf numFmtId="37" fontId="6" fillId="0" borderId="0" xfId="1" applyFont="1" applyAlignment="1">
      <alignment horizontal="center"/>
    </xf>
    <xf numFmtId="37" fontId="6" fillId="0" borderId="2" xfId="1" applyFont="1" applyBorder="1" applyAlignment="1">
      <alignment horizontal="center"/>
    </xf>
    <xf numFmtId="167" fontId="5" fillId="0" borderId="0" xfId="6" applyNumberFormat="1" applyFont="1" applyBorder="1"/>
    <xf numFmtId="165" fontId="5" fillId="0" borderId="0" xfId="5" applyFont="1"/>
    <xf numFmtId="166" fontId="5" fillId="0" borderId="0" xfId="5" applyNumberFormat="1" applyFont="1" applyBorder="1"/>
    <xf numFmtId="166" fontId="5" fillId="0" borderId="0" xfId="5" applyNumberFormat="1" applyFont="1" applyFill="1" applyBorder="1"/>
    <xf numFmtId="37" fontId="6" fillId="0" borderId="5" xfId="1" applyFont="1" applyBorder="1" applyAlignment="1">
      <alignment horizontal="center" vertical="top" wrapText="1"/>
    </xf>
    <xf numFmtId="37" fontId="5" fillId="0" borderId="0" xfId="1" applyFont="1" applyAlignment="1">
      <alignment horizontal="center" vertical="center"/>
    </xf>
    <xf numFmtId="37" fontId="6" fillId="0" borderId="0" xfId="1" applyFont="1" applyAlignment="1">
      <alignment horizontal="center" vertical="top" wrapText="1"/>
    </xf>
    <xf numFmtId="37" fontId="5" fillId="0" borderId="0" xfId="1" applyFont="1" applyAlignment="1">
      <alignment vertical="top"/>
    </xf>
    <xf numFmtId="37" fontId="6" fillId="0" borderId="8" xfId="1" applyFont="1" applyBorder="1" applyAlignment="1">
      <alignment horizontal="center" vertical="top" wrapText="1"/>
    </xf>
    <xf numFmtId="37" fontId="6" fillId="0" borderId="2" xfId="1" applyFont="1" applyBorder="1" applyAlignment="1">
      <alignment horizontal="center" vertical="top" wrapText="1"/>
    </xf>
    <xf numFmtId="165" fontId="5" fillId="0" borderId="0" xfId="5" applyFont="1" applyFill="1" applyBorder="1" applyAlignment="1">
      <alignment horizontal="right"/>
    </xf>
    <xf numFmtId="165" fontId="5" fillId="0" borderId="0" xfId="5" applyFont="1" applyBorder="1" applyAlignment="1">
      <alignment vertical="top"/>
    </xf>
    <xf numFmtId="165" fontId="5" fillId="0" borderId="0" xfId="5" applyFont="1" applyBorder="1" applyAlignment="1">
      <alignment horizontal="right"/>
    </xf>
    <xf numFmtId="0" fontId="5" fillId="0" borderId="0" xfId="1" applyNumberFormat="1" applyFont="1" applyAlignment="1">
      <alignment horizontal="center"/>
    </xf>
    <xf numFmtId="167" fontId="5" fillId="0" borderId="0" xfId="6" applyNumberFormat="1" applyFont="1" applyFill="1" applyBorder="1"/>
    <xf numFmtId="37" fontId="6" fillId="0" borderId="13" xfId="1" applyFont="1" applyBorder="1" applyAlignment="1">
      <alignment horizontal="center"/>
    </xf>
    <xf numFmtId="37" fontId="6" fillId="0" borderId="12" xfId="1" applyFont="1" applyBorder="1" applyAlignment="1">
      <alignment horizontal="center"/>
    </xf>
    <xf numFmtId="167" fontId="5" fillId="0" borderId="12" xfId="6" applyNumberFormat="1" applyFont="1" applyBorder="1"/>
    <xf numFmtId="166" fontId="5" fillId="0" borderId="12" xfId="5" applyNumberFormat="1" applyFont="1" applyBorder="1"/>
    <xf numFmtId="166" fontId="5" fillId="0" borderId="12" xfId="5" applyNumberFormat="1" applyFont="1" applyFill="1" applyBorder="1"/>
    <xf numFmtId="166" fontId="6" fillId="0" borderId="5" xfId="5" applyNumberFormat="1" applyFont="1" applyBorder="1"/>
    <xf numFmtId="166" fontId="6" fillId="0" borderId="5" xfId="5" applyNumberFormat="1" applyFont="1" applyFill="1" applyBorder="1"/>
    <xf numFmtId="166" fontId="6" fillId="0" borderId="13" xfId="5" applyNumberFormat="1" applyFont="1" applyFill="1" applyBorder="1"/>
    <xf numFmtId="37" fontId="6" fillId="0" borderId="12" xfId="1" applyFont="1" applyBorder="1" applyAlignment="1">
      <alignment horizontal="center" vertical="top"/>
    </xf>
    <xf numFmtId="166" fontId="6" fillId="0" borderId="13" xfId="5" applyNumberFormat="1" applyFont="1" applyBorder="1"/>
    <xf numFmtId="37" fontId="6" fillId="0" borderId="13" xfId="1" applyFont="1" applyBorder="1" applyAlignment="1">
      <alignment horizontal="center" vertical="top" wrapText="1"/>
    </xf>
    <xf numFmtId="37" fontId="6" fillId="0" borderId="12" xfId="1" applyFont="1" applyBorder="1" applyAlignment="1">
      <alignment horizontal="center" vertical="top" wrapText="1"/>
    </xf>
    <xf numFmtId="167" fontId="5" fillId="0" borderId="12" xfId="6" applyNumberFormat="1" applyFont="1" applyFill="1" applyBorder="1"/>
    <xf numFmtId="37" fontId="6" fillId="0" borderId="15" xfId="1" applyFont="1" applyBorder="1"/>
    <xf numFmtId="37" fontId="6" fillId="0" borderId="14" xfId="1" applyFont="1" applyBorder="1" applyAlignment="1">
      <alignment horizontal="center" vertical="top"/>
    </xf>
    <xf numFmtId="37" fontId="6" fillId="0" borderId="15" xfId="1" applyFont="1" applyBorder="1" applyAlignment="1">
      <alignment horizontal="center" vertical="top"/>
    </xf>
    <xf numFmtId="0" fontId="5" fillId="0" borderId="15" xfId="1" applyNumberFormat="1" applyFont="1" applyBorder="1" applyAlignment="1">
      <alignment horizontal="center"/>
    </xf>
    <xf numFmtId="0" fontId="6" fillId="0" borderId="14" xfId="1" applyNumberFormat="1" applyFont="1" applyBorder="1" applyAlignment="1">
      <alignment horizontal="center"/>
    </xf>
    <xf numFmtId="37" fontId="6" fillId="0" borderId="15" xfId="1" applyFont="1" applyBorder="1" applyAlignment="1">
      <alignment horizontal="center"/>
    </xf>
    <xf numFmtId="37" fontId="6" fillId="0" borderId="15" xfId="1" applyFont="1" applyBorder="1" applyAlignment="1">
      <alignment horizontal="center" vertical="center" wrapText="1"/>
    </xf>
    <xf numFmtId="37" fontId="10" fillId="0" borderId="0" xfId="1" applyFont="1" applyAlignment="1">
      <alignment vertical="center"/>
    </xf>
    <xf numFmtId="37" fontId="5" fillId="0" borderId="0" xfId="1" applyFont="1" applyAlignment="1">
      <alignment vertical="center"/>
    </xf>
    <xf numFmtId="0" fontId="10" fillId="0" borderId="0" xfId="1" applyNumberFormat="1" applyFont="1" applyAlignment="1">
      <alignment vertical="center"/>
    </xf>
    <xf numFmtId="37" fontId="10" fillId="0" borderId="0" xfId="1" applyFont="1" applyAlignment="1">
      <alignment horizontal="left" vertical="center"/>
    </xf>
    <xf numFmtId="37" fontId="10" fillId="0" borderId="0" xfId="1" applyFont="1" applyAlignment="1">
      <alignment horizontal="left" vertical="center" wrapText="1"/>
    </xf>
    <xf numFmtId="165" fontId="5" fillId="0" borderId="0" xfId="5" applyFont="1" applyAlignment="1">
      <alignment vertical="center"/>
    </xf>
    <xf numFmtId="166" fontId="5" fillId="0" borderId="0" xfId="5" applyNumberFormat="1" applyFont="1" applyBorder="1" applyAlignment="1">
      <alignment vertical="center"/>
    </xf>
    <xf numFmtId="37" fontId="6" fillId="0" borderId="18" xfId="1" applyFont="1" applyBorder="1" applyAlignment="1">
      <alignment horizontal="center"/>
    </xf>
    <xf numFmtId="37" fontId="6" fillId="0" borderId="17" xfId="1" applyFont="1" applyBorder="1" applyAlignment="1">
      <alignment horizontal="center"/>
    </xf>
    <xf numFmtId="167" fontId="5" fillId="0" borderId="17" xfId="6" applyNumberFormat="1" applyFont="1" applyBorder="1"/>
    <xf numFmtId="166" fontId="5" fillId="0" borderId="17" xfId="5" applyNumberFormat="1" applyFont="1" applyBorder="1"/>
    <xf numFmtId="166" fontId="5" fillId="0" borderId="17" xfId="5" applyNumberFormat="1" applyFont="1" applyFill="1" applyBorder="1"/>
    <xf numFmtId="166" fontId="6" fillId="0" borderId="18" xfId="5" applyNumberFormat="1" applyFont="1" applyFill="1" applyBorder="1"/>
    <xf numFmtId="37" fontId="6" fillId="0" borderId="21" xfId="1" applyFont="1" applyBorder="1" applyAlignment="1">
      <alignment horizontal="center" vertical="top" wrapText="1"/>
    </xf>
    <xf numFmtId="37" fontId="6" fillId="0" borderId="20" xfId="1" applyFont="1" applyBorder="1" applyAlignment="1">
      <alignment horizontal="center" vertical="top" wrapText="1"/>
    </xf>
    <xf numFmtId="167" fontId="5" fillId="0" borderId="20" xfId="6" applyNumberFormat="1" applyFont="1" applyBorder="1"/>
    <xf numFmtId="166" fontId="5" fillId="0" borderId="20" xfId="5" applyNumberFormat="1" applyFont="1" applyBorder="1"/>
    <xf numFmtId="166" fontId="6" fillId="0" borderId="21" xfId="5" applyNumberFormat="1" applyFont="1" applyBorder="1"/>
    <xf numFmtId="37" fontId="6" fillId="0" borderId="17" xfId="1" applyFont="1" applyBorder="1" applyAlignment="1">
      <alignment horizontal="center" vertical="top" wrapText="1"/>
    </xf>
    <xf numFmtId="166" fontId="6" fillId="0" borderId="18" xfId="5" applyNumberFormat="1" applyFont="1" applyBorder="1"/>
    <xf numFmtId="37" fontId="6" fillId="0" borderId="18" xfId="1" applyFont="1" applyBorder="1" applyAlignment="1">
      <alignment horizontal="center" vertical="top" wrapText="1"/>
    </xf>
    <xf numFmtId="37" fontId="6" fillId="0" borderId="22" xfId="1" applyFont="1" applyBorder="1" applyAlignment="1">
      <alignment horizontal="center" vertical="top"/>
    </xf>
    <xf numFmtId="167" fontId="5" fillId="0" borderId="22" xfId="6" applyNumberFormat="1" applyFont="1" applyBorder="1"/>
    <xf numFmtId="166" fontId="5" fillId="0" borderId="22" xfId="5" applyNumberFormat="1" applyFont="1" applyBorder="1"/>
    <xf numFmtId="37" fontId="5" fillId="0" borderId="0" xfId="1" applyFont="1" applyAlignment="1">
      <alignment horizontal="left" vertical="center"/>
    </xf>
    <xf numFmtId="168" fontId="5" fillId="0" borderId="0" xfId="6" applyNumberFormat="1" applyFont="1" applyBorder="1"/>
    <xf numFmtId="168" fontId="5" fillId="0" borderId="2" xfId="6" applyNumberFormat="1" applyFont="1" applyBorder="1"/>
    <xf numFmtId="168" fontId="5" fillId="0" borderId="0" xfId="5" applyNumberFormat="1" applyFont="1" applyBorder="1"/>
    <xf numFmtId="168" fontId="5" fillId="0" borderId="2" xfId="5" applyNumberFormat="1" applyFont="1" applyBorder="1"/>
    <xf numFmtId="168" fontId="5" fillId="0" borderId="0" xfId="5" applyNumberFormat="1" applyFont="1" applyFill="1" applyBorder="1"/>
    <xf numFmtId="168" fontId="5" fillId="0" borderId="2" xfId="5" applyNumberFormat="1" applyFont="1" applyFill="1" applyBorder="1"/>
    <xf numFmtId="168" fontId="6" fillId="0" borderId="3" xfId="5" applyNumberFormat="1" applyFont="1" applyBorder="1"/>
    <xf numFmtId="168" fontId="6" fillId="0" borderId="3" xfId="5" applyNumberFormat="1" applyFont="1" applyFill="1" applyBorder="1"/>
    <xf numFmtId="168" fontId="6" fillId="0" borderId="4" xfId="5" applyNumberFormat="1" applyFont="1" applyFill="1" applyBorder="1"/>
    <xf numFmtId="168" fontId="6" fillId="0" borderId="4" xfId="5" applyNumberFormat="1" applyFont="1" applyBorder="1"/>
    <xf numFmtId="168" fontId="5" fillId="0" borderId="0" xfId="5" applyNumberFormat="1" applyFont="1" applyFill="1" applyBorder="1" applyAlignment="1">
      <alignment horizontal="right"/>
    </xf>
    <xf numFmtId="168" fontId="5" fillId="0" borderId="0" xfId="5" applyNumberFormat="1" applyFont="1" applyBorder="1" applyAlignment="1">
      <alignment horizontal="right"/>
    </xf>
    <xf numFmtId="168" fontId="5" fillId="0" borderId="0" xfId="6" applyNumberFormat="1" applyFont="1" applyFill="1" applyBorder="1"/>
    <xf numFmtId="168" fontId="5" fillId="0" borderId="2" xfId="6" applyNumberFormat="1" applyFont="1" applyFill="1" applyBorder="1"/>
    <xf numFmtId="0" fontId="5" fillId="0" borderId="0" xfId="5" applyNumberFormat="1" applyFont="1" applyBorder="1" applyAlignment="1">
      <alignment horizontal="right"/>
    </xf>
    <xf numFmtId="37" fontId="13" fillId="0" borderId="0" xfId="1" applyFont="1" applyAlignment="1">
      <alignment horizontal="left" vertical="center"/>
    </xf>
    <xf numFmtId="0" fontId="10" fillId="0" borderId="0" xfId="1" applyNumberFormat="1" applyFont="1" applyAlignment="1">
      <alignment horizontal="left" vertical="center"/>
    </xf>
    <xf numFmtId="166" fontId="10" fillId="0" borderId="0" xfId="5" applyNumberFormat="1" applyFont="1" applyBorder="1" applyAlignment="1">
      <alignment horizontal="left" vertical="center"/>
    </xf>
    <xf numFmtId="165" fontId="10" fillId="0" borderId="0" xfId="5" applyFont="1" applyAlignment="1">
      <alignment horizontal="left" vertical="center"/>
    </xf>
    <xf numFmtId="37" fontId="6" fillId="0" borderId="24" xfId="1" applyFont="1" applyBorder="1"/>
    <xf numFmtId="37" fontId="6" fillId="0" borderId="25" xfId="1" applyFont="1" applyBorder="1" applyAlignment="1">
      <alignment horizontal="center" vertical="top"/>
    </xf>
    <xf numFmtId="37" fontId="6" fillId="0" borderId="24" xfId="1" applyFont="1" applyBorder="1" applyAlignment="1">
      <alignment horizontal="center" vertical="top"/>
    </xf>
    <xf numFmtId="0" fontId="5" fillId="0" borderId="24" xfId="1" applyNumberFormat="1" applyFont="1" applyBorder="1" applyAlignment="1">
      <alignment horizontal="center"/>
    </xf>
    <xf numFmtId="0" fontId="6" fillId="0" borderId="23" xfId="1" applyNumberFormat="1" applyFont="1" applyBorder="1" applyAlignment="1">
      <alignment horizontal="center"/>
    </xf>
    <xf numFmtId="37" fontId="6" fillId="0" borderId="24" xfId="1" applyFont="1" applyBorder="1" applyAlignment="1">
      <alignment horizontal="center"/>
    </xf>
    <xf numFmtId="37" fontId="6" fillId="0" borderId="24" xfId="1" applyFont="1" applyBorder="1" applyAlignment="1">
      <alignment horizontal="center" vertical="center" wrapText="1"/>
    </xf>
    <xf numFmtId="168" fontId="5" fillId="0" borderId="17" xfId="6" applyNumberFormat="1" applyFont="1" applyBorder="1"/>
    <xf numFmtId="168" fontId="5" fillId="0" borderId="17" xfId="5" applyNumberFormat="1" applyFont="1" applyBorder="1"/>
    <xf numFmtId="168" fontId="5" fillId="0" borderId="17" xfId="5" applyNumberFormat="1" applyFont="1" applyFill="1" applyBorder="1"/>
    <xf numFmtId="168" fontId="6" fillId="0" borderId="27" xfId="5" applyNumberFormat="1" applyFont="1" applyFill="1" applyBorder="1"/>
    <xf numFmtId="37" fontId="6" fillId="0" borderId="29" xfId="1" applyFont="1" applyBorder="1" applyAlignment="1">
      <alignment horizontal="center" vertical="top" wrapText="1"/>
    </xf>
    <xf numFmtId="168" fontId="5" fillId="0" borderId="29" xfId="6" applyNumberFormat="1" applyFont="1" applyBorder="1"/>
    <xf numFmtId="168" fontId="5" fillId="0" borderId="29" xfId="5" applyNumberFormat="1" applyFont="1" applyBorder="1"/>
    <xf numFmtId="168" fontId="6" fillId="0" borderId="28" xfId="5" applyNumberFormat="1" applyFont="1" applyBorder="1"/>
    <xf numFmtId="37" fontId="6" fillId="0" borderId="30" xfId="1" applyFont="1" applyBorder="1" applyAlignment="1">
      <alignment horizontal="center" vertical="top"/>
    </xf>
    <xf numFmtId="168" fontId="5" fillId="0" borderId="30" xfId="6" applyNumberFormat="1" applyFont="1" applyBorder="1"/>
    <xf numFmtId="168" fontId="5" fillId="0" borderId="30" xfId="5" applyNumberFormat="1" applyFont="1" applyBorder="1"/>
    <xf numFmtId="168" fontId="6" fillId="0" borderId="26" xfId="5" applyNumberFormat="1" applyFont="1" applyBorder="1"/>
    <xf numFmtId="168" fontId="5" fillId="0" borderId="20" xfId="6" applyNumberFormat="1" applyFont="1" applyBorder="1"/>
    <xf numFmtId="168" fontId="5" fillId="0" borderId="20" xfId="5" applyNumberFormat="1" applyFont="1" applyBorder="1"/>
    <xf numFmtId="168" fontId="6" fillId="0" borderId="27" xfId="5" applyNumberFormat="1" applyFont="1" applyBorder="1"/>
    <xf numFmtId="168" fontId="6" fillId="0" borderId="32" xfId="5" applyNumberFormat="1" applyFont="1" applyBorder="1"/>
    <xf numFmtId="165" fontId="5" fillId="0" borderId="33" xfId="5" applyFont="1" applyBorder="1"/>
    <xf numFmtId="165" fontId="5" fillId="0" borderId="34" xfId="5" applyFont="1" applyBorder="1"/>
    <xf numFmtId="166" fontId="5" fillId="0" borderId="20" xfId="5" applyNumberFormat="1" applyFont="1" applyFill="1" applyBorder="1"/>
    <xf numFmtId="166" fontId="5" fillId="0" borderId="22" xfId="5" applyNumberFormat="1" applyFont="1" applyFill="1" applyBorder="1"/>
    <xf numFmtId="166" fontId="6" fillId="0" borderId="21" xfId="5" applyNumberFormat="1" applyFont="1" applyFill="1" applyBorder="1"/>
    <xf numFmtId="166" fontId="6" fillId="0" borderId="16" xfId="5" applyNumberFormat="1" applyFont="1" applyFill="1" applyBorder="1"/>
    <xf numFmtId="37" fontId="6" fillId="0" borderId="24" xfId="1" applyFont="1" applyBorder="1" applyAlignment="1">
      <alignment horizontal="center"/>
    </xf>
    <xf numFmtId="37" fontId="6" fillId="0" borderId="25" xfId="1" applyFont="1" applyBorder="1" applyAlignment="1">
      <alignment horizontal="center"/>
    </xf>
    <xf numFmtId="37" fontId="6" fillId="0" borderId="0" xfId="1" applyFont="1" applyAlignment="1">
      <alignment horizontal="center" vertical="top"/>
    </xf>
    <xf numFmtId="37" fontId="6" fillId="0" borderId="29" xfId="1" applyFont="1" applyBorder="1" applyAlignment="1">
      <alignment horizontal="center" vertical="top" wrapText="1"/>
    </xf>
    <xf numFmtId="37" fontId="6" fillId="0" borderId="19" xfId="1" applyFont="1" applyBorder="1" applyAlignment="1">
      <alignment horizontal="center" vertical="top" wrapText="1"/>
    </xf>
    <xf numFmtId="37" fontId="6" fillId="0" borderId="30" xfId="1" applyFont="1" applyBorder="1" applyAlignment="1">
      <alignment horizontal="center" vertical="top"/>
    </xf>
    <xf numFmtId="37" fontId="6" fillId="0" borderId="31" xfId="1" applyFont="1" applyBorder="1" applyAlignment="1">
      <alignment horizontal="center" vertical="top"/>
    </xf>
    <xf numFmtId="37" fontId="5" fillId="2" borderId="0" xfId="1" applyFont="1" applyFill="1" applyAlignment="1">
      <alignment horizontal="left" vertical="top" wrapText="1"/>
    </xf>
    <xf numFmtId="37" fontId="12" fillId="3" borderId="6" xfId="1" applyFont="1" applyFill="1" applyBorder="1" applyAlignment="1">
      <alignment horizontal="left" vertical="center"/>
    </xf>
    <xf numFmtId="37" fontId="12" fillId="3" borderId="7" xfId="1" applyFont="1" applyFill="1" applyBorder="1" applyAlignment="1">
      <alignment horizontal="left" vertical="center"/>
    </xf>
    <xf numFmtId="37" fontId="12" fillId="3" borderId="1" xfId="1" applyFont="1" applyFill="1" applyBorder="1" applyAlignment="1">
      <alignment horizontal="left" vertical="center"/>
    </xf>
    <xf numFmtId="37" fontId="6" fillId="0" borderId="0" xfId="1" applyFont="1" applyAlignment="1">
      <alignment horizontal="center"/>
    </xf>
    <xf numFmtId="37" fontId="6" fillId="0" borderId="17" xfId="1" applyFont="1" applyBorder="1" applyAlignment="1">
      <alignment horizontal="center"/>
    </xf>
    <xf numFmtId="37" fontId="6" fillId="0" borderId="2" xfId="1" applyFont="1" applyBorder="1" applyAlignment="1">
      <alignment horizontal="center"/>
    </xf>
    <xf numFmtId="37" fontId="10" fillId="0" borderId="0" xfId="1" applyFont="1" applyAlignment="1">
      <alignment horizontal="left" vertical="center" wrapText="1"/>
    </xf>
    <xf numFmtId="37" fontId="10" fillId="0" borderId="0" xfId="1" applyFont="1" applyAlignment="1">
      <alignment vertical="center" wrapText="1"/>
    </xf>
    <xf numFmtId="37" fontId="6" fillId="0" borderId="24" xfId="1" applyFont="1" applyBorder="1" applyAlignment="1">
      <alignment horizontal="center" vertical="top"/>
    </xf>
    <xf numFmtId="37" fontId="6" fillId="0" borderId="25" xfId="1" applyFont="1" applyBorder="1" applyAlignment="1">
      <alignment horizontal="center" vertical="top"/>
    </xf>
    <xf numFmtId="37" fontId="6" fillId="0" borderId="17" xfId="1" applyFont="1" applyBorder="1" applyAlignment="1">
      <alignment horizontal="center" vertical="top"/>
    </xf>
    <xf numFmtId="37" fontId="6" fillId="0" borderId="20" xfId="1" applyFont="1" applyBorder="1" applyAlignment="1">
      <alignment horizontal="center" vertical="top"/>
    </xf>
    <xf numFmtId="37" fontId="16" fillId="0" borderId="10" xfId="1" applyFont="1" applyBorder="1" applyAlignment="1">
      <alignment vertical="center" wrapText="1"/>
    </xf>
    <xf numFmtId="37" fontId="16" fillId="0" borderId="0" xfId="1" applyFont="1" applyAlignment="1">
      <alignment vertical="center" wrapText="1"/>
    </xf>
    <xf numFmtId="37" fontId="6" fillId="0" borderId="24" xfId="1" applyFont="1" applyBorder="1" applyAlignment="1">
      <alignment horizontal="center" vertical="center" wrapText="1"/>
    </xf>
    <xf numFmtId="37" fontId="6" fillId="0" borderId="25" xfId="1" applyFont="1" applyBorder="1" applyAlignment="1">
      <alignment horizontal="center" vertical="center" wrapText="1"/>
    </xf>
    <xf numFmtId="37" fontId="6" fillId="0" borderId="2" xfId="1" applyFont="1" applyBorder="1" applyAlignment="1">
      <alignment horizontal="center" vertical="top"/>
    </xf>
    <xf numFmtId="37" fontId="11" fillId="0" borderId="0" xfId="1" applyFont="1" applyAlignment="1">
      <alignment horizontal="left" vertical="center" wrapText="1"/>
    </xf>
    <xf numFmtId="0" fontId="0" fillId="0" borderId="0" xfId="0" applyAlignment="1">
      <alignment vertical="center"/>
    </xf>
    <xf numFmtId="37" fontId="6" fillId="0" borderId="22" xfId="1" applyFont="1" applyBorder="1" applyAlignment="1">
      <alignment horizontal="center" vertical="top"/>
    </xf>
    <xf numFmtId="37" fontId="6" fillId="0" borderId="16" xfId="1" applyFont="1" applyBorder="1" applyAlignment="1">
      <alignment horizontal="center" vertical="top"/>
    </xf>
    <xf numFmtId="37" fontId="12" fillId="3" borderId="9" xfId="1" applyFont="1" applyFill="1" applyBorder="1" applyAlignment="1">
      <alignment horizontal="left" vertical="center"/>
    </xf>
    <xf numFmtId="37" fontId="12" fillId="3" borderId="10" xfId="1" applyFont="1" applyFill="1" applyBorder="1" applyAlignment="1">
      <alignment horizontal="left" vertical="center"/>
    </xf>
    <xf numFmtId="37" fontId="12" fillId="3" borderId="11" xfId="1" applyFont="1" applyFill="1" applyBorder="1" applyAlignment="1">
      <alignment horizontal="left" vertical="center"/>
    </xf>
    <xf numFmtId="37" fontId="6" fillId="0" borderId="15" xfId="1" applyFont="1" applyBorder="1" applyAlignment="1">
      <alignment horizontal="center" vertical="top"/>
    </xf>
    <xf numFmtId="37" fontId="6" fillId="0" borderId="14" xfId="1" applyFont="1" applyBorder="1" applyAlignment="1">
      <alignment horizontal="center" vertical="top"/>
    </xf>
    <xf numFmtId="37" fontId="6" fillId="0" borderId="12" xfId="1" applyFont="1" applyBorder="1" applyAlignment="1">
      <alignment horizontal="center" vertical="top"/>
    </xf>
    <xf numFmtId="37" fontId="6" fillId="0" borderId="13" xfId="1" applyFont="1" applyBorder="1" applyAlignment="1">
      <alignment horizontal="center" vertical="top"/>
    </xf>
    <xf numFmtId="37" fontId="6" fillId="0" borderId="15" xfId="1" applyFont="1" applyBorder="1" applyAlignment="1">
      <alignment horizontal="center"/>
    </xf>
    <xf numFmtId="37" fontId="6" fillId="0" borderId="14" xfId="1" applyFont="1" applyBorder="1" applyAlignment="1">
      <alignment horizontal="center"/>
    </xf>
    <xf numFmtId="37" fontId="6" fillId="0" borderId="17" xfId="1" applyFont="1" applyBorder="1" applyAlignment="1">
      <alignment horizontal="center" vertical="top" wrapText="1"/>
    </xf>
    <xf numFmtId="37" fontId="6" fillId="0" borderId="18" xfId="1" applyFont="1" applyBorder="1" applyAlignment="1">
      <alignment horizontal="center" vertical="top" wrapText="1"/>
    </xf>
    <xf numFmtId="37" fontId="6" fillId="0" borderId="12" xfId="1" applyFont="1" applyBorder="1" applyAlignment="1">
      <alignment horizontal="center"/>
    </xf>
    <xf numFmtId="37" fontId="6" fillId="0" borderId="15" xfId="1" applyFont="1" applyBorder="1" applyAlignment="1">
      <alignment horizontal="center" vertical="center" wrapText="1"/>
    </xf>
    <xf numFmtId="37" fontId="6" fillId="0" borderId="14" xfId="1" applyFont="1" applyBorder="1" applyAlignment="1">
      <alignment horizontal="center" vertical="center" wrapText="1"/>
    </xf>
  </cellXfs>
  <cellStyles count="7">
    <cellStyle name="Comma" xfId="5" builtinId="3"/>
    <cellStyle name="Comma 2" xfId="3" xr:uid="{00000000-0005-0000-0000-000001000000}"/>
    <cellStyle name="Currency" xfId="6" builtinId="4"/>
    <cellStyle name="Normal" xfId="0" builtinId="0"/>
    <cellStyle name="Normal 2" xfId="1" xr:uid="{00000000-0005-0000-0000-000004000000}"/>
    <cellStyle name="Normal 3" xfId="4" xr:uid="{00000000-0005-0000-0000-000005000000}"/>
    <cellStyle name="Percent 2" xfId="2" xr:uid="{00000000-0005-0000-0000-000006000000}"/>
  </cellStyles>
  <dxfs count="0"/>
  <tableStyles count="0" defaultTableStyle="TableStyleMedium2" defaultPivotStyle="PivotStyleLight16"/>
  <colors>
    <mruColors>
      <color rgb="FFFF66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FACTBOOK/2014/PREMIUMS_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Startup" Target="FACTBOOK/2014/Assets_201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Startup" Target="FACTBOOK/2014/SALES_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FACTBOOK/2014/Inforce_20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Startup" Target="FACTBOOK/2014/FOREIGN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Key Stats"/>
      <sheetName val="Summary"/>
      <sheetName val="Total Premiums"/>
      <sheetName val="Premium Table"/>
      <sheetName val="Life Prems to Disposable Income"/>
      <sheetName val="Growth and Marketshare by line"/>
      <sheetName val="Individual Life Ins. Premiums"/>
      <sheetName val="Total Premiums by Province"/>
      <sheetName val="Life Ins. Premiums by Province"/>
      <sheetName val="Annuity Premiums by Province"/>
      <sheetName val="Health Premiums by Province"/>
      <sheetName val="Health Prems by Prov - Insurers"/>
      <sheetName val="Health Prems by Prov - NPs"/>
      <sheetName val="Seg Fund by Prov and Type"/>
      <sheetName val="Hlth prems by Type"/>
      <sheetName val="Hlth prems by Type 10 YRS AGO"/>
      <sheetName val="Preliminary"/>
      <sheetName val="Prelim data"/>
      <sheetName val="prelim"/>
      <sheetName val="Premium Table - Insurers"/>
      <sheetName val="Premium Table - NP"/>
      <sheetName val="PREMIUMS_2014"/>
    </sheetNames>
    <sheetDataSet>
      <sheetData sheetId="0" refreshError="1"/>
      <sheetData sheetId="1" refreshError="1"/>
      <sheetData sheetId="2" refreshError="1"/>
      <sheetData sheetId="3">
        <row r="1">
          <cell r="J1">
            <v>2014</v>
          </cell>
        </row>
        <row r="8">
          <cell r="J8">
            <v>12145690.1</v>
          </cell>
        </row>
        <row r="14">
          <cell r="J14">
            <v>18113094.100000001</v>
          </cell>
        </row>
        <row r="20">
          <cell r="J20">
            <v>37549327.399999999</v>
          </cell>
        </row>
        <row r="26">
          <cell r="J26">
            <v>42527200.399999999</v>
          </cell>
        </row>
        <row r="37">
          <cell r="J37">
            <v>8783923.5</v>
          </cell>
        </row>
        <row r="43">
          <cell r="J43">
            <v>24443224.5</v>
          </cell>
        </row>
        <row r="48">
          <cell r="J48">
            <v>85083519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Key Stats"/>
      <sheetName val="Grand Totals"/>
      <sheetName val="Summary"/>
      <sheetName val="Total Assets in Cda"/>
      <sheetName val="Total Asset History"/>
      <sheetName val="Total Asset History - Insurers"/>
      <sheetName val="Total Asset History - NP"/>
      <sheetName val="U.S. Company Overinvestment"/>
      <sheetName val="Asset By Type Chart"/>
      <sheetName val="Assets by region"/>
      <sheetName val="Liabilities and Equity"/>
      <sheetName val="Liabilities &amp; Equity - Insurers"/>
      <sheetName val="Liabilities &amp; Equity - NP"/>
      <sheetName val="Gross Actuarial Liabilities"/>
      <sheetName val="Total Actuarial Liabilities"/>
      <sheetName val="Act'l Liab history"/>
      <sheetName val="Act'l Liab history - Insurers"/>
      <sheetName val="Act'l Liab history - NP"/>
      <sheetName val="Assets by line"/>
      <sheetName val="Seg Funds in Cda"/>
      <sheetName val="SF Asset History"/>
      <sheetName val="SF Asset History - Insurers"/>
      <sheetName val="SF Asset History - NP"/>
      <sheetName val="SF Market share"/>
      <sheetName val="Historical SFs"/>
      <sheetName val="Mortgage Loans by Type"/>
      <sheetName val="Insurers Share"/>
    </sheetNames>
    <sheetDataSet>
      <sheetData sheetId="0"/>
      <sheetData sheetId="1"/>
      <sheetData sheetId="2"/>
      <sheetData sheetId="3">
        <row r="2">
          <cell r="H2">
            <v>2014</v>
          </cell>
        </row>
      </sheetData>
      <sheetData sheetId="4">
        <row r="11">
          <cell r="E11">
            <v>721174</v>
          </cell>
        </row>
        <row r="23">
          <cell r="G23">
            <v>0.35912969685540519</v>
          </cell>
        </row>
        <row r="25">
          <cell r="G25">
            <v>0.15059056482901492</v>
          </cell>
        </row>
        <row r="27">
          <cell r="G27">
            <v>0.25449198113076732</v>
          </cell>
        </row>
      </sheetData>
      <sheetData sheetId="5"/>
      <sheetData sheetId="6">
        <row r="15">
          <cell r="Y15">
            <v>3908</v>
          </cell>
        </row>
      </sheetData>
      <sheetData sheetId="7">
        <row r="15">
          <cell r="Y15">
            <v>92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3">
          <cell r="D13">
            <v>272770</v>
          </cell>
        </row>
        <row r="28">
          <cell r="D28">
            <v>35834</v>
          </cell>
        </row>
      </sheetData>
      <sheetData sheetId="21">
        <row r="6">
          <cell r="I6">
            <v>2</v>
          </cell>
        </row>
      </sheetData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Stats"/>
      <sheetName val="Sales by Type"/>
      <sheetName val="Policies Sold in Cda"/>
      <sheetName val="Life Ins. Sales by Province"/>
      <sheetName val="Policies and certs sold by Prov"/>
      <sheetName val="New IL Sales"/>
      <sheetName val="Historical table"/>
      <sheetName val="Historical table Life cos"/>
      <sheetName val="Historical table Frats"/>
    </sheetNames>
    <sheetDataSet>
      <sheetData sheetId="0"/>
      <sheetData sheetId="1">
        <row r="1">
          <cell r="G1">
            <v>2014</v>
          </cell>
        </row>
        <row r="12">
          <cell r="D12">
            <v>221480</v>
          </cell>
          <cell r="E12">
            <v>96480</v>
          </cell>
          <cell r="F12">
            <v>317960</v>
          </cell>
        </row>
      </sheetData>
      <sheetData sheetId="2">
        <row r="12">
          <cell r="D12">
            <v>692267</v>
          </cell>
        </row>
        <row r="35">
          <cell r="D35">
            <v>319900</v>
          </cell>
        </row>
      </sheetData>
      <sheetData sheetId="3">
        <row r="1">
          <cell r="T1" t="str">
            <v>check</v>
          </cell>
        </row>
      </sheetData>
      <sheetData sheetId="4">
        <row r="54">
          <cell r="D54">
            <v>249400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Stats"/>
      <sheetName val="Life Ins. Inforce in Cda"/>
      <sheetName val="Number of Persons Insured"/>
      <sheetName val="Life Ins. Inforce by Type"/>
      <sheetName val="Historical Table"/>
      <sheetName val="Historical Table - Insurers"/>
      <sheetName val="Historical Table - NP"/>
      <sheetName val="Individual Life by Plan Type"/>
      <sheetName val="Individual Life by Type"/>
      <sheetName val="Group Life Inforce by Type"/>
      <sheetName val="Cdns with protection"/>
      <sheetName val="Average Life Insurance"/>
      <sheetName val="Life Inforce by Province "/>
      <sheetName val="Policies &amp; Certificatesby Prov"/>
      <sheetName val="Inforce Growth"/>
      <sheetName val="Aver.Life Inforce per Household"/>
      <sheetName val="Avg house by type"/>
    </sheetNames>
    <sheetDataSet>
      <sheetData sheetId="0"/>
      <sheetData sheetId="1">
        <row r="1">
          <cell r="G1">
            <v>2014</v>
          </cell>
        </row>
      </sheetData>
      <sheetData sheetId="2">
        <row r="12">
          <cell r="D12">
            <v>13849571</v>
          </cell>
        </row>
      </sheetData>
      <sheetData sheetId="3">
        <row r="11">
          <cell r="D11">
            <v>2471899287</v>
          </cell>
        </row>
        <row r="12">
          <cell r="D12">
            <v>2471899</v>
          </cell>
          <cell r="E12">
            <v>1723593</v>
          </cell>
          <cell r="F12">
            <v>4195492</v>
          </cell>
        </row>
      </sheetData>
      <sheetData sheetId="4"/>
      <sheetData sheetId="5"/>
      <sheetData sheetId="6"/>
      <sheetData sheetId="7">
        <row r="6">
          <cell r="G6">
            <v>321841</v>
          </cell>
        </row>
      </sheetData>
      <sheetData sheetId="8">
        <row r="11">
          <cell r="D11">
            <v>462361</v>
          </cell>
        </row>
      </sheetData>
      <sheetData sheetId="9">
        <row r="11">
          <cell r="D11">
            <v>1056505802</v>
          </cell>
        </row>
      </sheetData>
      <sheetData sheetId="10">
        <row r="13">
          <cell r="N13">
            <v>21662.5</v>
          </cell>
        </row>
      </sheetData>
      <sheetData sheetId="11">
        <row r="9">
          <cell r="D9">
            <v>35702.699999999997</v>
          </cell>
        </row>
      </sheetData>
      <sheetData sheetId="12"/>
      <sheetData sheetId="13"/>
      <sheetData sheetId="14"/>
      <sheetData sheetId="15">
        <row r="6">
          <cell r="G6">
            <v>0.76</v>
          </cell>
        </row>
      </sheetData>
      <sheetData sheetId="16">
        <row r="7">
          <cell r="M7">
            <v>161000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Stats"/>
      <sheetName val="Fed&amp;Prov Cos; Branch &amp; Sub "/>
      <sheetName val="Growth"/>
      <sheetName val="By Region"/>
      <sheetName val="IFRS History Table"/>
      <sheetName val="IFRS History Table Insurers"/>
      <sheetName val="IFRS History Table NPs"/>
      <sheetName val="Worldwide"/>
      <sheetName val="Worldwide - Insurers"/>
      <sheetName val="Worldwide - NPs"/>
      <sheetName val="Chart"/>
      <sheetName val="RC Assets"/>
      <sheetName val="CGAAP History Table"/>
      <sheetName val="Co data"/>
      <sheetName val="Operations"/>
      <sheetName val="Preliminary data"/>
    </sheetNames>
    <sheetDataSet>
      <sheetData sheetId="0"/>
      <sheetData sheetId="1">
        <row r="7">
          <cell r="E7" t="str">
            <v>(Note: Cdn$1.03 to $1.03 in 2014 
So positive impact on Foreign ops)</v>
          </cell>
        </row>
        <row r="11">
          <cell r="G11">
            <v>61589</v>
          </cell>
        </row>
        <row r="12">
          <cell r="G12">
            <v>0.45356064511377864</v>
          </cell>
        </row>
      </sheetData>
      <sheetData sheetId="2">
        <row r="1">
          <cell r="H1">
            <v>2014</v>
          </cell>
        </row>
      </sheetData>
      <sheetData sheetId="3">
        <row r="5">
          <cell r="D5">
            <v>88488</v>
          </cell>
        </row>
      </sheetData>
      <sheetData sheetId="4"/>
      <sheetData sheetId="5"/>
      <sheetData sheetId="6"/>
      <sheetData sheetId="7">
        <row r="7">
          <cell r="D7">
            <v>37039772</v>
          </cell>
        </row>
      </sheetData>
      <sheetData sheetId="8">
        <row r="7">
          <cell r="D7">
            <v>34731669</v>
          </cell>
        </row>
      </sheetData>
      <sheetData sheetId="9">
        <row r="7">
          <cell r="D7">
            <v>473406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157"/>
  <sheetViews>
    <sheetView tabSelected="1" zoomScale="85" zoomScaleNormal="85" workbookViewId="0"/>
  </sheetViews>
  <sheetFormatPr defaultColWidth="12.44140625" defaultRowHeight="13.8"/>
  <cols>
    <col min="1" max="1" width="12.44140625" style="3"/>
    <col min="2" max="2" width="15.44140625" style="3" customWidth="1"/>
    <col min="3" max="10" width="14.88671875" style="3" customWidth="1"/>
    <col min="11" max="16384" width="12.44140625" style="3"/>
  </cols>
  <sheetData>
    <row r="1" spans="1:18" ht="21">
      <c r="A1" s="1" t="s">
        <v>0</v>
      </c>
      <c r="B1" s="2"/>
      <c r="C1" s="2"/>
      <c r="D1" s="2"/>
      <c r="E1" s="2"/>
      <c r="F1" s="2"/>
      <c r="G1" s="2"/>
    </row>
    <row r="2" spans="1:18" ht="45.75" customHeight="1">
      <c r="A2" s="123" t="s">
        <v>1</v>
      </c>
      <c r="B2" s="123"/>
      <c r="C2" s="123"/>
      <c r="D2" s="123"/>
      <c r="E2" s="123"/>
      <c r="F2" s="123"/>
      <c r="G2" s="123"/>
    </row>
    <row r="4" spans="1:18" ht="27" customHeight="1">
      <c r="A4" s="145" t="s">
        <v>2</v>
      </c>
      <c r="B4" s="146"/>
      <c r="C4" s="146"/>
      <c r="D4" s="146"/>
      <c r="E4" s="146"/>
      <c r="F4" s="146"/>
      <c r="G4" s="147"/>
    </row>
    <row r="5" spans="1:18">
      <c r="A5" s="36"/>
      <c r="B5" s="127" t="s">
        <v>3</v>
      </c>
      <c r="C5" s="127"/>
      <c r="D5" s="127"/>
      <c r="E5" s="128" t="s">
        <v>4</v>
      </c>
      <c r="F5" s="127"/>
      <c r="G5" s="156"/>
    </row>
    <row r="6" spans="1:18">
      <c r="A6" s="37" t="s">
        <v>5</v>
      </c>
      <c r="B6" s="4" t="s">
        <v>6</v>
      </c>
      <c r="C6" s="4" t="s">
        <v>7</v>
      </c>
      <c r="D6" s="4" t="s">
        <v>8</v>
      </c>
      <c r="E6" s="50" t="s">
        <v>6</v>
      </c>
      <c r="F6" s="4" t="s">
        <v>7</v>
      </c>
      <c r="G6" s="23" t="s">
        <v>8</v>
      </c>
    </row>
    <row r="7" spans="1:18">
      <c r="A7" s="38"/>
      <c r="B7" s="6"/>
      <c r="C7" s="6"/>
      <c r="D7" s="6"/>
      <c r="E7" s="51"/>
      <c r="F7" s="6"/>
      <c r="G7" s="24"/>
    </row>
    <row r="8" spans="1:18">
      <c r="A8" s="39">
        <v>1960</v>
      </c>
      <c r="B8" s="8">
        <v>32128</v>
      </c>
      <c r="C8" s="8">
        <v>14739</v>
      </c>
      <c r="D8" s="8">
        <v>46867</v>
      </c>
      <c r="E8" s="52">
        <v>4576</v>
      </c>
      <c r="F8" s="8">
        <v>1553</v>
      </c>
      <c r="G8" s="25">
        <v>6129</v>
      </c>
      <c r="K8" s="9"/>
      <c r="L8" s="9"/>
      <c r="M8" s="9"/>
      <c r="N8" s="9"/>
      <c r="O8" s="9"/>
      <c r="P8" s="9"/>
      <c r="Q8" s="9"/>
      <c r="R8" s="9"/>
    </row>
    <row r="9" spans="1:18">
      <c r="A9" s="39">
        <v>1970</v>
      </c>
      <c r="B9" s="10">
        <v>62845</v>
      </c>
      <c r="C9" s="10">
        <v>55977</v>
      </c>
      <c r="D9" s="10">
        <v>118822</v>
      </c>
      <c r="E9" s="53">
        <v>9024</v>
      </c>
      <c r="F9" s="10">
        <v>5223</v>
      </c>
      <c r="G9" s="26">
        <v>14247</v>
      </c>
      <c r="K9" s="9"/>
      <c r="L9" s="9"/>
      <c r="M9" s="9"/>
      <c r="N9" s="9"/>
      <c r="O9" s="9"/>
      <c r="P9" s="9"/>
      <c r="Q9" s="9"/>
      <c r="R9" s="9"/>
    </row>
    <row r="10" spans="1:18">
      <c r="A10" s="39">
        <v>1980</v>
      </c>
      <c r="B10" s="10">
        <v>177915</v>
      </c>
      <c r="C10" s="10">
        <v>253279</v>
      </c>
      <c r="D10" s="10">
        <v>431194</v>
      </c>
      <c r="E10" s="53">
        <v>37764</v>
      </c>
      <c r="F10" s="10">
        <v>26036</v>
      </c>
      <c r="G10" s="26">
        <v>63800</v>
      </c>
      <c r="K10" s="9"/>
      <c r="L10" s="9"/>
      <c r="M10" s="9"/>
      <c r="N10" s="9"/>
      <c r="O10" s="9"/>
      <c r="P10" s="9"/>
      <c r="Q10" s="9"/>
      <c r="R10" s="9"/>
    </row>
    <row r="11" spans="1:18">
      <c r="A11" s="39">
        <v>1990</v>
      </c>
      <c r="B11" s="10">
        <v>559893</v>
      </c>
      <c r="C11" s="10">
        <v>597502</v>
      </c>
      <c r="D11" s="10">
        <v>1157395</v>
      </c>
      <c r="E11" s="53">
        <v>97937</v>
      </c>
      <c r="F11" s="10">
        <v>58755</v>
      </c>
      <c r="G11" s="26">
        <v>156692</v>
      </c>
      <c r="K11" s="9"/>
      <c r="L11" s="9"/>
      <c r="M11" s="9"/>
      <c r="N11" s="9"/>
      <c r="O11" s="9"/>
      <c r="P11" s="9"/>
      <c r="Q11" s="9"/>
      <c r="R11" s="9"/>
    </row>
    <row r="12" spans="1:18">
      <c r="A12" s="39">
        <v>2000</v>
      </c>
      <c r="B12" s="10">
        <v>1068471</v>
      </c>
      <c r="C12" s="10">
        <v>1019446</v>
      </c>
      <c r="D12" s="10">
        <v>2087917</v>
      </c>
      <c r="E12" s="53">
        <v>133895</v>
      </c>
      <c r="F12" s="10">
        <v>109648</v>
      </c>
      <c r="G12" s="26">
        <v>243543</v>
      </c>
      <c r="K12" s="9"/>
      <c r="L12" s="9"/>
      <c r="M12" s="9"/>
      <c r="N12" s="9"/>
      <c r="O12" s="9"/>
      <c r="P12" s="9"/>
      <c r="Q12" s="9"/>
      <c r="R12" s="9"/>
    </row>
    <row r="13" spans="1:18">
      <c r="A13" s="39">
        <v>2010</v>
      </c>
      <c r="B13" s="10">
        <v>2053840</v>
      </c>
      <c r="C13" s="10">
        <v>1572720</v>
      </c>
      <c r="D13" s="10">
        <v>3626560</v>
      </c>
      <c r="E13" s="53">
        <v>216354</v>
      </c>
      <c r="F13" s="10">
        <v>115429</v>
      </c>
      <c r="G13" s="26">
        <v>331783</v>
      </c>
      <c r="K13" s="9"/>
      <c r="L13" s="9"/>
      <c r="M13" s="9"/>
      <c r="N13" s="9"/>
      <c r="O13" s="9"/>
      <c r="P13" s="9"/>
      <c r="Q13" s="9"/>
      <c r="R13" s="9"/>
    </row>
    <row r="14" spans="1:18">
      <c r="A14" s="39"/>
      <c r="B14" s="10"/>
      <c r="C14" s="10"/>
      <c r="D14" s="10"/>
      <c r="E14" s="53"/>
      <c r="F14" s="10"/>
      <c r="G14" s="26"/>
      <c r="K14" s="9"/>
      <c r="L14" s="9"/>
      <c r="M14" s="9"/>
      <c r="N14" s="9"/>
      <c r="O14" s="9"/>
      <c r="P14" s="9"/>
      <c r="Q14" s="9"/>
      <c r="R14" s="9"/>
    </row>
    <row r="15" spans="1:18">
      <c r="A15" s="39">
        <v>2020</v>
      </c>
      <c r="B15" s="10">
        <v>3256838</v>
      </c>
      <c r="C15" s="10">
        <v>1813242</v>
      </c>
      <c r="D15" s="10">
        <v>5070079</v>
      </c>
      <c r="E15" s="54">
        <v>291218</v>
      </c>
      <c r="F15" s="11">
        <v>116625</v>
      </c>
      <c r="G15" s="27">
        <v>407844</v>
      </c>
      <c r="K15" s="9"/>
      <c r="L15" s="9"/>
      <c r="M15" s="9"/>
      <c r="N15" s="9"/>
      <c r="O15" s="9"/>
      <c r="P15" s="9"/>
      <c r="Q15" s="9"/>
      <c r="R15" s="9"/>
    </row>
    <row r="16" spans="1:18">
      <c r="A16" s="39">
        <v>2021</v>
      </c>
      <c r="B16" s="10">
        <v>3428199</v>
      </c>
      <c r="C16" s="10">
        <v>1846966</v>
      </c>
      <c r="D16" s="10">
        <v>5275163</v>
      </c>
      <c r="E16" s="54">
        <v>326033</v>
      </c>
      <c r="F16" s="11">
        <v>99370</v>
      </c>
      <c r="G16" s="27">
        <v>425404</v>
      </c>
      <c r="K16" s="9"/>
      <c r="L16" s="9"/>
      <c r="M16" s="9"/>
      <c r="N16" s="9"/>
      <c r="O16" s="9"/>
      <c r="P16" s="9"/>
      <c r="Q16" s="9"/>
      <c r="R16" s="9"/>
    </row>
    <row r="17" spans="1:23">
      <c r="A17" s="39">
        <v>2022</v>
      </c>
      <c r="B17" s="10">
        <v>3578449</v>
      </c>
      <c r="C17" s="10">
        <v>1943068</v>
      </c>
      <c r="D17" s="10">
        <v>5521516</v>
      </c>
      <c r="E17" s="54">
        <v>333390</v>
      </c>
      <c r="F17" s="11">
        <v>85689</v>
      </c>
      <c r="G17" s="27">
        <v>419080</v>
      </c>
      <c r="K17" s="9"/>
      <c r="L17" s="9"/>
      <c r="M17" s="9"/>
      <c r="N17" s="9"/>
      <c r="O17" s="9"/>
      <c r="P17" s="9"/>
      <c r="Q17" s="9"/>
      <c r="R17" s="9"/>
    </row>
    <row r="18" spans="1:23">
      <c r="A18" s="39">
        <v>2023</v>
      </c>
      <c r="B18" s="10">
        <v>3742175</v>
      </c>
      <c r="C18" s="10">
        <v>2005130</v>
      </c>
      <c r="D18" s="10">
        <v>5747305</v>
      </c>
      <c r="E18" s="54">
        <v>346442</v>
      </c>
      <c r="F18" s="11">
        <v>105215</v>
      </c>
      <c r="G18" s="27">
        <v>451657</v>
      </c>
      <c r="K18" s="9"/>
      <c r="L18" s="9"/>
      <c r="M18" s="9"/>
      <c r="N18" s="9"/>
      <c r="O18" s="9"/>
      <c r="P18" s="9"/>
      <c r="Q18" s="9"/>
      <c r="R18" s="9"/>
    </row>
    <row r="19" spans="1:23">
      <c r="A19" s="39">
        <v>2024</v>
      </c>
      <c r="B19" s="10">
        <v>3915734</v>
      </c>
      <c r="C19" s="10">
        <v>2056447</v>
      </c>
      <c r="D19" s="10">
        <v>5972181</v>
      </c>
      <c r="E19" s="54">
        <v>356312</v>
      </c>
      <c r="F19" s="11">
        <v>112798</v>
      </c>
      <c r="G19" s="27">
        <v>469110</v>
      </c>
      <c r="K19" s="9"/>
      <c r="L19" s="9"/>
      <c r="M19" s="9"/>
      <c r="N19" s="9"/>
      <c r="O19" s="9"/>
      <c r="P19" s="9"/>
      <c r="Q19" s="9"/>
      <c r="R19" s="9"/>
    </row>
    <row r="20" spans="1:23">
      <c r="A20" s="39"/>
      <c r="B20" s="10"/>
      <c r="C20" s="10"/>
      <c r="D20" s="10"/>
      <c r="E20" s="54"/>
      <c r="F20" s="11"/>
      <c r="G20" s="27"/>
      <c r="K20" s="9"/>
      <c r="L20" s="9"/>
      <c r="M20" s="9"/>
      <c r="N20" s="9"/>
      <c r="O20" s="9"/>
      <c r="P20" s="9"/>
      <c r="Q20" s="9"/>
      <c r="R20" s="9"/>
    </row>
    <row r="21" spans="1:23">
      <c r="A21" s="40">
        <v>2025</v>
      </c>
      <c r="B21" s="28">
        <v>4097071</v>
      </c>
      <c r="C21" s="28">
        <v>2150751</v>
      </c>
      <c r="D21" s="28">
        <v>6247822</v>
      </c>
      <c r="E21" s="55">
        <v>382952</v>
      </c>
      <c r="F21" s="29">
        <v>105936</v>
      </c>
      <c r="G21" s="30">
        <v>488888</v>
      </c>
    </row>
    <row r="22" spans="1:23" s="44" customFormat="1" ht="15.75" customHeight="1">
      <c r="A22" s="43" t="s">
        <v>9</v>
      </c>
    </row>
    <row r="23" spans="1:23" ht="15.75" customHeight="1"/>
    <row r="24" spans="1:23" ht="15.75" customHeight="1"/>
    <row r="25" spans="1:23" ht="27" customHeight="1">
      <c r="A25" s="145" t="s">
        <v>10</v>
      </c>
      <c r="B25" s="146"/>
      <c r="C25" s="146"/>
      <c r="D25" s="146"/>
      <c r="E25" s="146"/>
      <c r="F25" s="146"/>
      <c r="G25" s="147"/>
    </row>
    <row r="26" spans="1:23">
      <c r="A26" s="152" t="s">
        <v>5</v>
      </c>
      <c r="B26" s="118" t="s">
        <v>11</v>
      </c>
      <c r="C26" s="118"/>
      <c r="D26" s="154" t="s">
        <v>12</v>
      </c>
      <c r="E26" s="134" t="s">
        <v>13</v>
      </c>
      <c r="F26" s="135"/>
      <c r="G26" s="150" t="s">
        <v>8</v>
      </c>
    </row>
    <row r="27" spans="1:23" s="13" customFormat="1" ht="16.2">
      <c r="A27" s="153"/>
      <c r="B27" s="12" t="s">
        <v>14</v>
      </c>
      <c r="C27" s="12" t="s">
        <v>15</v>
      </c>
      <c r="D27" s="155"/>
      <c r="E27" s="63" t="s">
        <v>16</v>
      </c>
      <c r="F27" s="56" t="s">
        <v>17</v>
      </c>
      <c r="G27" s="151"/>
    </row>
    <row r="28" spans="1:23" s="13" customFormat="1">
      <c r="A28" s="41"/>
      <c r="B28" s="14"/>
      <c r="C28" s="14"/>
      <c r="D28" s="61"/>
      <c r="E28" s="61"/>
      <c r="F28" s="57"/>
      <c r="G28" s="31"/>
    </row>
    <row r="29" spans="1:23" s="13" customFormat="1">
      <c r="A29" s="39">
        <v>1960</v>
      </c>
      <c r="B29" s="8">
        <v>196</v>
      </c>
      <c r="C29" s="8">
        <v>291</v>
      </c>
      <c r="D29" s="52">
        <v>75</v>
      </c>
      <c r="E29" s="52">
        <v>129</v>
      </c>
      <c r="F29" s="58">
        <v>0</v>
      </c>
      <c r="G29" s="25">
        <v>691</v>
      </c>
      <c r="I29" s="3"/>
      <c r="J29" s="3"/>
      <c r="K29" s="3"/>
      <c r="L29" s="3"/>
      <c r="M29" s="3"/>
      <c r="N29" s="3"/>
      <c r="O29" s="3"/>
      <c r="P29" s="3"/>
      <c r="Q29" s="9"/>
      <c r="R29" s="9"/>
      <c r="S29" s="9"/>
      <c r="T29" s="9"/>
      <c r="U29" s="9"/>
      <c r="V29" s="9"/>
      <c r="W29" s="9"/>
    </row>
    <row r="30" spans="1:23" s="13" customFormat="1">
      <c r="A30" s="39">
        <v>1970</v>
      </c>
      <c r="B30" s="10">
        <v>453</v>
      </c>
      <c r="C30" s="10">
        <v>604</v>
      </c>
      <c r="D30" s="53">
        <v>260</v>
      </c>
      <c r="E30" s="53">
        <v>296</v>
      </c>
      <c r="F30" s="59">
        <v>0</v>
      </c>
      <c r="G30" s="26">
        <v>1613</v>
      </c>
      <c r="I30" s="3"/>
      <c r="J30" s="3"/>
      <c r="K30" s="3"/>
      <c r="L30" s="3"/>
      <c r="M30" s="3"/>
      <c r="N30" s="3"/>
      <c r="O30" s="3"/>
      <c r="P30" s="3"/>
      <c r="Q30" s="9"/>
      <c r="R30" s="9"/>
      <c r="S30" s="9"/>
      <c r="T30" s="9"/>
      <c r="U30" s="9"/>
      <c r="V30" s="9"/>
      <c r="W30" s="9"/>
    </row>
    <row r="31" spans="1:23" s="13" customFormat="1">
      <c r="A31" s="39">
        <v>1980</v>
      </c>
      <c r="B31" s="10">
        <v>1082</v>
      </c>
      <c r="C31" s="10">
        <v>1338</v>
      </c>
      <c r="D31" s="53">
        <v>1620</v>
      </c>
      <c r="E31" s="53">
        <v>1589</v>
      </c>
      <c r="F31" s="59">
        <v>46</v>
      </c>
      <c r="G31" s="26">
        <v>5675</v>
      </c>
      <c r="I31" s="3"/>
      <c r="J31" s="3"/>
      <c r="K31" s="3"/>
      <c r="L31" s="3"/>
      <c r="M31" s="3"/>
      <c r="N31" s="3"/>
      <c r="O31" s="3"/>
      <c r="P31" s="3"/>
      <c r="Q31" s="9"/>
      <c r="R31" s="9"/>
      <c r="S31" s="9"/>
      <c r="T31" s="9"/>
      <c r="U31" s="9"/>
      <c r="V31" s="9"/>
      <c r="W31" s="9"/>
    </row>
    <row r="32" spans="1:23" s="13" customFormat="1">
      <c r="A32" s="39">
        <v>1990</v>
      </c>
      <c r="B32" s="10">
        <v>2083</v>
      </c>
      <c r="C32" s="10">
        <v>2488</v>
      </c>
      <c r="D32" s="53">
        <v>9840</v>
      </c>
      <c r="E32" s="53">
        <v>4341</v>
      </c>
      <c r="F32" s="59">
        <v>1644</v>
      </c>
      <c r="G32" s="26">
        <v>20396</v>
      </c>
      <c r="I32" s="3"/>
      <c r="J32" s="3"/>
      <c r="K32" s="3"/>
      <c r="L32" s="3"/>
      <c r="M32" s="3"/>
      <c r="N32" s="3"/>
      <c r="O32" s="3"/>
      <c r="P32" s="3"/>
      <c r="Q32" s="9"/>
      <c r="R32" s="9"/>
      <c r="S32" s="9"/>
      <c r="T32" s="9"/>
      <c r="U32" s="9"/>
      <c r="V32" s="9"/>
      <c r="W32" s="9"/>
    </row>
    <row r="33" spans="1:23" s="13" customFormat="1">
      <c r="A33" s="39">
        <v>2000</v>
      </c>
      <c r="B33" s="10">
        <v>3564</v>
      </c>
      <c r="C33" s="10">
        <v>3395</v>
      </c>
      <c r="D33" s="53">
        <v>24214</v>
      </c>
      <c r="E33" s="53">
        <v>9295</v>
      </c>
      <c r="F33" s="59">
        <v>6172</v>
      </c>
      <c r="G33" s="26">
        <v>46640</v>
      </c>
      <c r="I33" s="3"/>
      <c r="J33" s="3"/>
      <c r="K33" s="3"/>
      <c r="L33" s="3"/>
      <c r="M33" s="3"/>
      <c r="N33" s="3"/>
      <c r="O33" s="3"/>
      <c r="P33" s="3"/>
      <c r="Q33" s="9"/>
      <c r="R33" s="9"/>
      <c r="S33" s="9"/>
      <c r="T33" s="9"/>
      <c r="U33" s="9"/>
      <c r="V33" s="9"/>
      <c r="W33" s="9"/>
    </row>
    <row r="34" spans="1:23">
      <c r="A34" s="39">
        <v>2010</v>
      </c>
      <c r="B34" s="10">
        <v>5505</v>
      </c>
      <c r="C34" s="10">
        <v>4369</v>
      </c>
      <c r="D34" s="53">
        <v>32120</v>
      </c>
      <c r="E34" s="53">
        <v>14442</v>
      </c>
      <c r="F34" s="59">
        <v>11995</v>
      </c>
      <c r="G34" s="26">
        <v>68431</v>
      </c>
      <c r="Q34" s="9"/>
      <c r="R34" s="9"/>
      <c r="S34" s="9"/>
      <c r="T34" s="9"/>
      <c r="U34" s="9"/>
      <c r="V34" s="9"/>
      <c r="W34" s="9"/>
    </row>
    <row r="35" spans="1:23">
      <c r="A35" s="39"/>
      <c r="B35" s="10"/>
      <c r="C35" s="10"/>
      <c r="D35" s="53"/>
      <c r="E35" s="53"/>
      <c r="F35" s="59"/>
      <c r="G35" s="26"/>
      <c r="Q35" s="9"/>
      <c r="R35" s="9"/>
      <c r="S35" s="9"/>
      <c r="T35" s="9"/>
      <c r="U35" s="9"/>
      <c r="V35" s="9"/>
      <c r="W35" s="9"/>
    </row>
    <row r="36" spans="1:23">
      <c r="A36" s="39">
        <v>2020</v>
      </c>
      <c r="B36" s="10">
        <v>8349</v>
      </c>
      <c r="C36" s="10">
        <v>5908</v>
      </c>
      <c r="D36" s="53">
        <v>46223</v>
      </c>
      <c r="E36" s="53">
        <v>20402</v>
      </c>
      <c r="F36" s="59">
        <v>16226</v>
      </c>
      <c r="G36" s="26">
        <v>97108</v>
      </c>
      <c r="Q36" s="9"/>
      <c r="R36" s="9"/>
      <c r="S36" s="9"/>
      <c r="T36" s="9"/>
      <c r="U36" s="9"/>
      <c r="V36" s="9"/>
      <c r="W36" s="9"/>
    </row>
    <row r="37" spans="1:23">
      <c r="A37" s="39">
        <v>2021</v>
      </c>
      <c r="B37" s="10">
        <v>8827</v>
      </c>
      <c r="C37" s="10">
        <v>5545</v>
      </c>
      <c r="D37" s="53">
        <v>58089</v>
      </c>
      <c r="E37" s="53">
        <v>22146</v>
      </c>
      <c r="F37" s="59">
        <v>18640</v>
      </c>
      <c r="G37" s="26">
        <v>113247</v>
      </c>
      <c r="Q37" s="9"/>
      <c r="R37" s="9"/>
      <c r="S37" s="9"/>
      <c r="T37" s="9"/>
      <c r="U37" s="9"/>
      <c r="V37" s="9"/>
      <c r="W37" s="9"/>
    </row>
    <row r="38" spans="1:23">
      <c r="A38" s="39">
        <v>2022</v>
      </c>
      <c r="B38" s="10">
        <v>9444</v>
      </c>
      <c r="C38" s="10">
        <v>6687</v>
      </c>
      <c r="D38" s="53">
        <v>53651</v>
      </c>
      <c r="E38" s="53">
        <v>23787</v>
      </c>
      <c r="F38" s="59">
        <v>20132</v>
      </c>
      <c r="G38" s="26">
        <v>113702</v>
      </c>
      <c r="Q38" s="9"/>
      <c r="R38" s="9"/>
      <c r="S38" s="9"/>
      <c r="T38" s="9"/>
      <c r="U38" s="9"/>
      <c r="V38" s="9"/>
      <c r="W38" s="9"/>
    </row>
    <row r="39" spans="1:23">
      <c r="A39" s="39">
        <v>2023</v>
      </c>
      <c r="B39" s="10">
        <v>9224</v>
      </c>
      <c r="C39" s="10">
        <v>8083</v>
      </c>
      <c r="D39" s="53">
        <v>62696</v>
      </c>
      <c r="E39" s="53">
        <v>25756</v>
      </c>
      <c r="F39" s="59">
        <v>22428</v>
      </c>
      <c r="G39" s="26">
        <v>128187</v>
      </c>
      <c r="Q39" s="9"/>
      <c r="R39" s="9"/>
      <c r="S39" s="9"/>
      <c r="T39" s="9"/>
      <c r="U39" s="9"/>
      <c r="V39" s="9"/>
      <c r="W39" s="9"/>
    </row>
    <row r="40" spans="1:23">
      <c r="A40" s="39" t="s">
        <v>117</v>
      </c>
      <c r="B40" s="10">
        <v>8921</v>
      </c>
      <c r="C40" s="10">
        <v>9679</v>
      </c>
      <c r="D40" s="53">
        <v>71401</v>
      </c>
      <c r="E40" s="53">
        <v>27908</v>
      </c>
      <c r="F40" s="59">
        <v>24656</v>
      </c>
      <c r="G40" s="26">
        <v>142565</v>
      </c>
      <c r="Q40" s="9"/>
      <c r="R40" s="9"/>
      <c r="S40" s="9"/>
      <c r="T40" s="9"/>
      <c r="U40" s="9"/>
      <c r="V40" s="9"/>
      <c r="W40" s="9"/>
    </row>
    <row r="41" spans="1:23">
      <c r="A41" s="39"/>
      <c r="B41" s="10"/>
      <c r="C41" s="10"/>
      <c r="D41" s="53"/>
      <c r="E41" s="53"/>
      <c r="F41" s="59"/>
      <c r="G41" s="26"/>
      <c r="Q41" s="9"/>
      <c r="R41" s="9"/>
      <c r="S41" s="9"/>
      <c r="T41" s="9"/>
      <c r="U41" s="9"/>
      <c r="V41" s="9"/>
      <c r="W41" s="9"/>
    </row>
    <row r="42" spans="1:23">
      <c r="A42" s="40">
        <v>2025</v>
      </c>
      <c r="B42" s="28">
        <v>9596</v>
      </c>
      <c r="C42" s="28">
        <v>8724</v>
      </c>
      <c r="D42" s="62">
        <v>83804</v>
      </c>
      <c r="E42" s="62">
        <v>28259</v>
      </c>
      <c r="F42" s="60">
        <v>26467</v>
      </c>
      <c r="G42" s="32">
        <v>156850</v>
      </c>
    </row>
    <row r="43" spans="1:23" s="44" customFormat="1" ht="15.75" customHeight="1">
      <c r="A43" s="130" t="s">
        <v>18</v>
      </c>
      <c r="B43" s="130"/>
      <c r="C43" s="130"/>
      <c r="D43" s="130"/>
      <c r="E43" s="130"/>
      <c r="F43" s="130"/>
      <c r="G43" s="130"/>
    </row>
    <row r="44" spans="1:23" s="44" customFormat="1" ht="15.75" customHeight="1">
      <c r="A44" s="131" t="s">
        <v>19</v>
      </c>
      <c r="B44" s="131"/>
      <c r="C44" s="131"/>
      <c r="D44" s="131"/>
      <c r="E44" s="131"/>
      <c r="F44" s="131"/>
      <c r="G44" s="131"/>
      <c r="H44" s="142"/>
    </row>
    <row r="45" spans="1:23" s="44" customFormat="1" ht="15.75" customHeight="1">
      <c r="A45" s="43" t="s">
        <v>20</v>
      </c>
      <c r="B45" s="43"/>
      <c r="C45" s="43"/>
      <c r="D45" s="43"/>
      <c r="E45" s="43"/>
      <c r="F45" s="43"/>
      <c r="G45" s="43"/>
    </row>
    <row r="46" spans="1:23" ht="15.75" customHeight="1">
      <c r="A46" s="46" t="s">
        <v>118</v>
      </c>
      <c r="B46" s="15"/>
      <c r="C46" s="15"/>
      <c r="D46" s="15"/>
      <c r="E46" s="15"/>
      <c r="F46" s="15"/>
      <c r="G46" s="15"/>
    </row>
    <row r="47" spans="1:23" ht="15.75" customHeight="1"/>
    <row r="48" spans="1:23" ht="27" customHeight="1">
      <c r="A48" s="145" t="s">
        <v>21</v>
      </c>
      <c r="B48" s="146"/>
      <c r="C48" s="146"/>
      <c r="D48" s="146"/>
      <c r="E48" s="146"/>
      <c r="F48" s="146"/>
      <c r="G48" s="146"/>
      <c r="H48" s="146"/>
      <c r="I48" s="147"/>
    </row>
    <row r="49" spans="1:28" ht="16.2">
      <c r="A49" s="148" t="s">
        <v>5</v>
      </c>
      <c r="B49" s="118" t="s">
        <v>11</v>
      </c>
      <c r="C49" s="118"/>
      <c r="D49" s="134" t="s">
        <v>22</v>
      </c>
      <c r="E49" s="135"/>
      <c r="F49" s="118" t="s">
        <v>13</v>
      </c>
      <c r="G49" s="118"/>
      <c r="H49" s="118"/>
      <c r="I49" s="143" t="s">
        <v>8</v>
      </c>
    </row>
    <row r="50" spans="1:28" ht="29.4">
      <c r="A50" s="149"/>
      <c r="B50" s="12" t="s">
        <v>6</v>
      </c>
      <c r="C50" s="12" t="s">
        <v>7</v>
      </c>
      <c r="D50" s="63" t="s">
        <v>6</v>
      </c>
      <c r="E50" s="56" t="s">
        <v>7</v>
      </c>
      <c r="F50" s="12" t="s">
        <v>6</v>
      </c>
      <c r="G50" s="12" t="s">
        <v>23</v>
      </c>
      <c r="H50" s="12" t="s">
        <v>24</v>
      </c>
      <c r="I50" s="144"/>
    </row>
    <row r="51" spans="1:28">
      <c r="A51" s="38"/>
      <c r="B51" s="14"/>
      <c r="C51" s="14"/>
      <c r="D51" s="61"/>
      <c r="E51" s="57"/>
      <c r="F51" s="14"/>
      <c r="G51" s="14"/>
      <c r="H51" s="14"/>
      <c r="I51" s="64"/>
    </row>
    <row r="52" spans="1:28">
      <c r="A52" s="39">
        <v>1960</v>
      </c>
      <c r="B52" s="8">
        <v>660</v>
      </c>
      <c r="C52" s="8">
        <v>109</v>
      </c>
      <c r="D52" s="52">
        <v>33</v>
      </c>
      <c r="E52" s="58">
        <v>151</v>
      </c>
      <c r="F52" s="8">
        <v>40</v>
      </c>
      <c r="G52" s="8">
        <v>151</v>
      </c>
      <c r="H52" s="8">
        <v>0</v>
      </c>
      <c r="I52" s="65">
        <v>1144</v>
      </c>
      <c r="T52" s="9"/>
      <c r="U52" s="9"/>
      <c r="V52" s="9"/>
      <c r="W52" s="9"/>
      <c r="X52" s="9"/>
      <c r="Y52" s="9"/>
      <c r="Z52" s="9"/>
      <c r="AA52" s="9"/>
      <c r="AB52" s="9"/>
    </row>
    <row r="53" spans="1:28">
      <c r="A53" s="39">
        <v>1970</v>
      </c>
      <c r="B53" s="10">
        <v>1128</v>
      </c>
      <c r="C53" s="10">
        <v>325</v>
      </c>
      <c r="D53" s="53">
        <v>126</v>
      </c>
      <c r="E53" s="59">
        <v>311</v>
      </c>
      <c r="F53" s="10">
        <v>85</v>
      </c>
      <c r="G53" s="10">
        <v>315</v>
      </c>
      <c r="H53" s="10">
        <v>0</v>
      </c>
      <c r="I53" s="66">
        <v>2290</v>
      </c>
      <c r="T53" s="9"/>
      <c r="U53" s="9"/>
      <c r="V53" s="9"/>
      <c r="W53" s="9"/>
      <c r="X53" s="9"/>
      <c r="Y53" s="9"/>
      <c r="Z53" s="9"/>
      <c r="AA53" s="9"/>
      <c r="AB53" s="9"/>
    </row>
    <row r="54" spans="1:28">
      <c r="A54" s="39">
        <v>1980</v>
      </c>
      <c r="B54" s="10">
        <v>2318</v>
      </c>
      <c r="C54" s="10">
        <v>952</v>
      </c>
      <c r="D54" s="53">
        <v>1762</v>
      </c>
      <c r="E54" s="59">
        <v>1465</v>
      </c>
      <c r="F54" s="10">
        <v>221</v>
      </c>
      <c r="G54" s="10">
        <v>1602</v>
      </c>
      <c r="H54" s="10">
        <v>49</v>
      </c>
      <c r="I54" s="66">
        <v>8369</v>
      </c>
      <c r="T54" s="9"/>
      <c r="U54" s="9"/>
      <c r="V54" s="9"/>
      <c r="W54" s="9"/>
      <c r="X54" s="9"/>
      <c r="Y54" s="9"/>
      <c r="Z54" s="9"/>
      <c r="AA54" s="9"/>
      <c r="AB54" s="9"/>
    </row>
    <row r="55" spans="1:28">
      <c r="A55" s="39">
        <v>1990</v>
      </c>
      <c r="B55" s="10">
        <v>4840</v>
      </c>
      <c r="C55" s="10">
        <v>1879</v>
      </c>
      <c r="D55" s="53">
        <v>7299</v>
      </c>
      <c r="E55" s="59">
        <v>4554</v>
      </c>
      <c r="F55" s="10">
        <v>670</v>
      </c>
      <c r="G55" s="10">
        <v>4338</v>
      </c>
      <c r="H55" s="10">
        <v>1751</v>
      </c>
      <c r="I55" s="66">
        <v>25331</v>
      </c>
      <c r="T55" s="9"/>
      <c r="U55" s="9"/>
      <c r="V55" s="9"/>
      <c r="W55" s="9"/>
      <c r="X55" s="9"/>
      <c r="Y55" s="9"/>
      <c r="Z55" s="9"/>
      <c r="AA55" s="9"/>
      <c r="AB55" s="9"/>
    </row>
    <row r="56" spans="1:28">
      <c r="A56" s="39">
        <v>2000</v>
      </c>
      <c r="B56" s="10">
        <v>8737</v>
      </c>
      <c r="C56" s="10">
        <v>2542</v>
      </c>
      <c r="D56" s="53">
        <v>13297</v>
      </c>
      <c r="E56" s="59">
        <v>10185</v>
      </c>
      <c r="F56" s="10">
        <v>1638</v>
      </c>
      <c r="G56" s="10">
        <v>9185</v>
      </c>
      <c r="H56" s="10">
        <v>6496</v>
      </c>
      <c r="I56" s="66">
        <v>52080</v>
      </c>
      <c r="T56" s="9"/>
      <c r="U56" s="9"/>
      <c r="V56" s="9"/>
      <c r="W56" s="9"/>
      <c r="X56" s="9"/>
      <c r="Y56" s="9"/>
      <c r="Z56" s="9"/>
      <c r="AA56" s="9"/>
      <c r="AB56" s="9"/>
    </row>
    <row r="57" spans="1:28">
      <c r="A57" s="39">
        <v>2010</v>
      </c>
      <c r="B57" s="10">
        <v>11980</v>
      </c>
      <c r="C57" s="10">
        <v>3707</v>
      </c>
      <c r="D57" s="53">
        <v>17022</v>
      </c>
      <c r="E57" s="59">
        <v>19504</v>
      </c>
      <c r="F57" s="10">
        <v>3152</v>
      </c>
      <c r="G57" s="10">
        <v>17255</v>
      </c>
      <c r="H57" s="10">
        <v>12678</v>
      </c>
      <c r="I57" s="66">
        <v>85298</v>
      </c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39"/>
      <c r="B58" s="10"/>
      <c r="C58" s="10"/>
      <c r="D58" s="53"/>
      <c r="E58" s="59"/>
      <c r="F58" s="10"/>
      <c r="G58" s="10"/>
      <c r="H58" s="10"/>
      <c r="I58" s="66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39">
        <v>2020</v>
      </c>
      <c r="B59" s="10">
        <v>19682</v>
      </c>
      <c r="C59" s="10">
        <v>4414</v>
      </c>
      <c r="D59" s="53">
        <v>16107</v>
      </c>
      <c r="E59" s="59">
        <v>35334</v>
      </c>
      <c r="F59" s="10">
        <v>4597</v>
      </c>
      <c r="G59" s="10">
        <v>25539</v>
      </c>
      <c r="H59" s="10">
        <v>17145</v>
      </c>
      <c r="I59" s="66">
        <v>122818</v>
      </c>
      <c r="T59" s="9"/>
      <c r="U59" s="9"/>
      <c r="V59" s="9"/>
      <c r="W59" s="9"/>
      <c r="X59" s="9"/>
      <c r="Y59" s="9"/>
      <c r="Z59" s="9"/>
      <c r="AA59" s="9"/>
      <c r="AB59" s="9"/>
    </row>
    <row r="60" spans="1:28">
      <c r="A60" s="39">
        <v>2021</v>
      </c>
      <c r="B60" s="10">
        <v>21155</v>
      </c>
      <c r="C60" s="10">
        <v>4401</v>
      </c>
      <c r="D60" s="53">
        <v>21119</v>
      </c>
      <c r="E60" s="59">
        <v>40982</v>
      </c>
      <c r="F60" s="10">
        <v>4883</v>
      </c>
      <c r="G60" s="10">
        <v>26562</v>
      </c>
      <c r="H60" s="10">
        <v>19685</v>
      </c>
      <c r="I60" s="66">
        <v>138787</v>
      </c>
      <c r="T60" s="9"/>
      <c r="U60" s="9"/>
      <c r="V60" s="9"/>
      <c r="W60" s="9"/>
      <c r="X60" s="9"/>
      <c r="Y60" s="9"/>
      <c r="Z60" s="9"/>
      <c r="AA60" s="9"/>
      <c r="AB60" s="9"/>
    </row>
    <row r="61" spans="1:28">
      <c r="A61" s="39">
        <v>2022</v>
      </c>
      <c r="B61" s="11">
        <v>22257</v>
      </c>
      <c r="C61" s="11">
        <v>4697</v>
      </c>
      <c r="D61" s="54">
        <v>18667</v>
      </c>
      <c r="E61" s="112">
        <v>43536</v>
      </c>
      <c r="F61" s="11">
        <v>5224</v>
      </c>
      <c r="G61" s="11">
        <v>29508</v>
      </c>
      <c r="H61" s="11">
        <v>21209</v>
      </c>
      <c r="I61" s="113">
        <v>145098</v>
      </c>
      <c r="T61" s="9"/>
      <c r="U61" s="9"/>
      <c r="V61" s="9"/>
      <c r="W61" s="9"/>
      <c r="X61" s="9"/>
      <c r="Y61" s="9"/>
      <c r="Z61" s="9"/>
      <c r="AA61" s="9"/>
      <c r="AB61" s="9"/>
    </row>
    <row r="62" spans="1:28">
      <c r="A62" s="39">
        <v>2023</v>
      </c>
      <c r="B62" s="11">
        <v>23897</v>
      </c>
      <c r="C62" s="11">
        <v>4795</v>
      </c>
      <c r="D62" s="54">
        <v>18975</v>
      </c>
      <c r="E62" s="112">
        <v>42963</v>
      </c>
      <c r="F62" s="11">
        <v>5547</v>
      </c>
      <c r="G62" s="11">
        <v>31692</v>
      </c>
      <c r="H62" s="11">
        <v>23572</v>
      </c>
      <c r="I62" s="113">
        <v>151441</v>
      </c>
      <c r="T62" s="9"/>
      <c r="U62" s="9"/>
      <c r="V62" s="9"/>
      <c r="W62" s="9"/>
      <c r="X62" s="9"/>
      <c r="Y62" s="9"/>
      <c r="Z62" s="9"/>
      <c r="AA62" s="9"/>
      <c r="AB62" s="9"/>
    </row>
    <row r="63" spans="1:28">
      <c r="A63" s="39" t="s">
        <v>117</v>
      </c>
      <c r="B63" s="11">
        <v>24609</v>
      </c>
      <c r="C63" s="11">
        <v>5010</v>
      </c>
      <c r="D63" s="54">
        <v>21811</v>
      </c>
      <c r="E63" s="112">
        <v>51067</v>
      </c>
      <c r="F63" s="11">
        <v>5717</v>
      </c>
      <c r="G63" s="11">
        <v>33465</v>
      </c>
      <c r="H63" s="11">
        <v>25985</v>
      </c>
      <c r="I63" s="113">
        <v>167664</v>
      </c>
      <c r="T63" s="9"/>
      <c r="U63" s="9"/>
      <c r="V63" s="9"/>
      <c r="W63" s="9"/>
      <c r="X63" s="9"/>
      <c r="Y63" s="9"/>
      <c r="Z63" s="9"/>
      <c r="AA63" s="9"/>
      <c r="AB63" s="9"/>
    </row>
    <row r="64" spans="1:28">
      <c r="A64" s="39"/>
      <c r="B64" s="11"/>
      <c r="C64" s="11"/>
      <c r="D64" s="54"/>
      <c r="E64" s="112"/>
      <c r="F64" s="11"/>
      <c r="G64" s="11"/>
      <c r="H64" s="11"/>
      <c r="I64" s="113"/>
      <c r="T64" s="9"/>
      <c r="U64" s="9"/>
      <c r="V64" s="9"/>
      <c r="W64" s="9"/>
      <c r="X64" s="9"/>
      <c r="Y64" s="9"/>
      <c r="Z64" s="9"/>
      <c r="AA64" s="9"/>
      <c r="AB64" s="9"/>
    </row>
    <row r="65" spans="1:31">
      <c r="A65" s="40">
        <v>2025</v>
      </c>
      <c r="B65" s="29">
        <v>27488</v>
      </c>
      <c r="C65" s="29">
        <v>5198</v>
      </c>
      <c r="D65" s="55">
        <v>24259</v>
      </c>
      <c r="E65" s="114">
        <v>56252</v>
      </c>
      <c r="F65" s="29">
        <v>5808</v>
      </c>
      <c r="G65" s="29">
        <v>35745</v>
      </c>
      <c r="H65" s="29">
        <v>27852</v>
      </c>
      <c r="I65" s="115">
        <v>182602</v>
      </c>
    </row>
    <row r="66" spans="1:31" s="44" customFormat="1" ht="15.75" customHeight="1">
      <c r="A66" s="46" t="s">
        <v>25</v>
      </c>
      <c r="B66" s="47"/>
      <c r="C66" s="47"/>
      <c r="D66" s="47"/>
      <c r="E66" s="47"/>
      <c r="F66" s="47"/>
      <c r="G66" s="47"/>
      <c r="H66" s="47"/>
      <c r="I66" s="47"/>
    </row>
    <row r="67" spans="1:31" s="44" customFormat="1" ht="15.75" customHeight="1">
      <c r="A67" s="130" t="s">
        <v>26</v>
      </c>
      <c r="B67" s="130"/>
      <c r="C67" s="130"/>
      <c r="D67" s="130"/>
      <c r="E67" s="130"/>
      <c r="F67" s="130"/>
      <c r="G67" s="130"/>
      <c r="H67" s="130"/>
      <c r="I67" s="130"/>
    </row>
    <row r="68" spans="1:31" ht="15.75" customHeight="1">
      <c r="A68" s="46" t="s">
        <v>119</v>
      </c>
    </row>
    <row r="69" spans="1:31" ht="15.75" customHeight="1"/>
    <row r="70" spans="1:31" ht="27" customHeight="1">
      <c r="A70" s="145" t="s">
        <v>27</v>
      </c>
      <c r="B70" s="146"/>
      <c r="C70" s="146"/>
      <c r="D70" s="146"/>
      <c r="E70" s="146"/>
      <c r="F70" s="146"/>
      <c r="G70" s="146"/>
      <c r="H70" s="146"/>
      <c r="I70" s="146"/>
      <c r="J70" s="147"/>
    </row>
    <row r="71" spans="1:31" s="15" customFormat="1" ht="27.6">
      <c r="A71" s="37" t="s">
        <v>5</v>
      </c>
      <c r="B71" s="12" t="s">
        <v>28</v>
      </c>
      <c r="C71" s="12" t="s">
        <v>109</v>
      </c>
      <c r="D71" s="12" t="s">
        <v>30</v>
      </c>
      <c r="E71" s="12" t="s">
        <v>31</v>
      </c>
      <c r="F71" s="12" t="s">
        <v>32</v>
      </c>
      <c r="G71" s="12" t="s">
        <v>108</v>
      </c>
      <c r="H71" s="12" t="s">
        <v>34</v>
      </c>
      <c r="I71" s="12" t="s">
        <v>107</v>
      </c>
      <c r="J71" s="33" t="s">
        <v>8</v>
      </c>
      <c r="M71" s="14"/>
      <c r="N71" s="14"/>
      <c r="O71" s="14"/>
      <c r="P71" s="14"/>
      <c r="Q71" s="14"/>
      <c r="R71" s="14"/>
      <c r="S71" s="14"/>
      <c r="T71" s="14"/>
      <c r="W71" s="14"/>
      <c r="X71" s="14"/>
      <c r="Y71" s="14"/>
      <c r="Z71" s="14"/>
      <c r="AA71" s="14"/>
      <c r="AB71" s="14"/>
      <c r="AC71" s="14"/>
      <c r="AD71" s="14"/>
    </row>
    <row r="72" spans="1:31" s="15" customFormat="1">
      <c r="A72" s="38"/>
      <c r="B72" s="14"/>
      <c r="C72" s="14"/>
      <c r="D72" s="14"/>
      <c r="E72" s="14"/>
      <c r="F72" s="14"/>
      <c r="G72" s="14"/>
      <c r="H72" s="14"/>
      <c r="I72" s="14"/>
      <c r="J72" s="34"/>
      <c r="M72" s="14"/>
      <c r="N72" s="14"/>
      <c r="O72" s="14"/>
      <c r="P72" s="14"/>
      <c r="Q72" s="14"/>
      <c r="R72" s="14"/>
      <c r="S72" s="14"/>
      <c r="T72" s="14"/>
      <c r="W72" s="14"/>
      <c r="X72" s="14"/>
      <c r="Y72" s="14"/>
      <c r="Z72" s="14"/>
      <c r="AA72" s="14"/>
      <c r="AB72" s="14"/>
      <c r="AC72" s="14"/>
      <c r="AD72" s="14"/>
    </row>
    <row r="73" spans="1:31" s="15" customFormat="1">
      <c r="A73" s="39">
        <v>1960</v>
      </c>
      <c r="B73" s="8">
        <v>4064</v>
      </c>
      <c r="C73" s="8">
        <v>257</v>
      </c>
      <c r="D73" s="18" t="s">
        <v>36</v>
      </c>
      <c r="E73" s="8">
        <v>3108</v>
      </c>
      <c r="F73" s="8">
        <v>294</v>
      </c>
      <c r="G73" s="8">
        <v>54</v>
      </c>
      <c r="H73" s="18" t="s">
        <v>36</v>
      </c>
      <c r="I73" s="8">
        <v>579</v>
      </c>
      <c r="J73" s="25">
        <f>SUM(B73:I73)</f>
        <v>8356</v>
      </c>
      <c r="Q73" s="19"/>
      <c r="R73" s="19"/>
      <c r="S73" s="19"/>
      <c r="T73" s="19"/>
      <c r="U73" s="19"/>
      <c r="V73" s="19"/>
    </row>
    <row r="74" spans="1:31" s="15" customFormat="1">
      <c r="A74" s="39">
        <v>1970</v>
      </c>
      <c r="B74" s="10">
        <v>5909</v>
      </c>
      <c r="C74" s="10">
        <v>1108</v>
      </c>
      <c r="D74" s="20" t="s">
        <v>36</v>
      </c>
      <c r="E74" s="10">
        <v>6914</v>
      </c>
      <c r="F74" s="10">
        <v>737</v>
      </c>
      <c r="G74" s="10">
        <v>166</v>
      </c>
      <c r="H74" s="20" t="s">
        <v>36</v>
      </c>
      <c r="I74" s="10">
        <v>1156</v>
      </c>
      <c r="J74" s="26">
        <f t="shared" ref="J74:J76" si="0">SUM(B74:I74)</f>
        <v>15990</v>
      </c>
      <c r="V74" s="19"/>
      <c r="AE74" s="19"/>
    </row>
    <row r="75" spans="1:31" s="15" customFormat="1">
      <c r="A75" s="39">
        <v>1980</v>
      </c>
      <c r="B75" s="10">
        <v>17178</v>
      </c>
      <c r="C75" s="10">
        <v>5814</v>
      </c>
      <c r="D75" s="20" t="s">
        <v>36</v>
      </c>
      <c r="E75" s="10">
        <v>16942</v>
      </c>
      <c r="F75" s="10">
        <v>1862</v>
      </c>
      <c r="G75" s="10">
        <v>804</v>
      </c>
      <c r="H75" s="20" t="s">
        <v>36</v>
      </c>
      <c r="I75" s="10">
        <v>3645</v>
      </c>
      <c r="J75" s="26">
        <f t="shared" si="0"/>
        <v>46245</v>
      </c>
      <c r="V75" s="19"/>
      <c r="AE75" s="19"/>
    </row>
    <row r="76" spans="1:31" s="15" customFormat="1">
      <c r="A76" s="39">
        <v>1990</v>
      </c>
      <c r="B76" s="10">
        <v>51247</v>
      </c>
      <c r="C76" s="10">
        <v>14159</v>
      </c>
      <c r="D76" s="20" t="s">
        <v>36</v>
      </c>
      <c r="E76" s="10">
        <v>46873</v>
      </c>
      <c r="F76" s="10">
        <v>6716</v>
      </c>
      <c r="G76" s="10">
        <v>2231</v>
      </c>
      <c r="H76" s="20" t="s">
        <v>36</v>
      </c>
      <c r="I76" s="10">
        <v>9636</v>
      </c>
      <c r="J76" s="26">
        <f t="shared" si="0"/>
        <v>130862</v>
      </c>
      <c r="V76" s="19"/>
      <c r="AE76" s="19"/>
    </row>
    <row r="77" spans="1:31" s="15" customFormat="1">
      <c r="A77" s="39">
        <v>2000</v>
      </c>
      <c r="B77" s="10">
        <v>108593</v>
      </c>
      <c r="C77" s="11">
        <f>42402+37</f>
        <v>42439</v>
      </c>
      <c r="D77" s="11">
        <v>37444</v>
      </c>
      <c r="E77" s="11">
        <v>41323</v>
      </c>
      <c r="F77" s="11">
        <v>7686</v>
      </c>
      <c r="G77" s="11">
        <v>16138</v>
      </c>
      <c r="H77" s="11">
        <v>10333</v>
      </c>
      <c r="I77" s="11">
        <f>J77-SUM(B77:H77)</f>
        <v>17514</v>
      </c>
      <c r="J77" s="26">
        <v>281470</v>
      </c>
      <c r="V77" s="19"/>
      <c r="AE77" s="19"/>
    </row>
    <row r="78" spans="1:31">
      <c r="A78" s="39">
        <v>2010</v>
      </c>
      <c r="B78" s="10">
        <v>195186</v>
      </c>
      <c r="C78" s="10">
        <v>91574</v>
      </c>
      <c r="D78" s="10">
        <v>129048</v>
      </c>
      <c r="E78" s="10">
        <v>42748</v>
      </c>
      <c r="F78" s="10">
        <v>14727</v>
      </c>
      <c r="G78" s="10">
        <v>16908</v>
      </c>
      <c r="H78" s="10">
        <v>36166</v>
      </c>
      <c r="I78" s="10">
        <v>30420</v>
      </c>
      <c r="J78" s="26">
        <v>556777</v>
      </c>
      <c r="V78" s="19"/>
      <c r="W78" s="15"/>
      <c r="X78" s="15"/>
      <c r="Y78" s="15"/>
      <c r="Z78" s="15"/>
      <c r="AA78" s="15"/>
      <c r="AB78" s="15"/>
      <c r="AC78" s="15"/>
      <c r="AD78" s="15"/>
      <c r="AE78" s="19"/>
    </row>
    <row r="79" spans="1:31">
      <c r="A79" s="39"/>
      <c r="B79" s="10"/>
      <c r="C79" s="10"/>
      <c r="D79" s="10"/>
      <c r="E79" s="10"/>
      <c r="F79" s="10"/>
      <c r="G79" s="10"/>
      <c r="H79" s="10"/>
      <c r="I79" s="10"/>
      <c r="J79" s="26"/>
      <c r="V79" s="19"/>
      <c r="W79" s="15"/>
      <c r="X79" s="15"/>
      <c r="Y79" s="15"/>
      <c r="Z79" s="15"/>
      <c r="AA79" s="15"/>
      <c r="AB79" s="15"/>
      <c r="AC79" s="15"/>
      <c r="AD79" s="15"/>
      <c r="AE79" s="19"/>
    </row>
    <row r="80" spans="1:31">
      <c r="A80" s="39">
        <v>2020</v>
      </c>
      <c r="B80" s="10">
        <v>340788</v>
      </c>
      <c r="C80" s="10">
        <v>140075.65299999999</v>
      </c>
      <c r="D80" s="10">
        <v>289826</v>
      </c>
      <c r="E80" s="10">
        <v>48083</v>
      </c>
      <c r="F80" s="10">
        <v>29682</v>
      </c>
      <c r="G80" s="10">
        <v>24223</v>
      </c>
      <c r="H80" s="10">
        <v>62041</v>
      </c>
      <c r="I80" s="10">
        <v>69805.346999999892</v>
      </c>
      <c r="J80" s="26">
        <v>1004523.9999999999</v>
      </c>
      <c r="V80" s="19"/>
      <c r="W80" s="15"/>
      <c r="X80" s="15"/>
      <c r="Y80" s="15"/>
      <c r="Z80" s="15"/>
      <c r="AA80" s="15"/>
      <c r="AB80" s="15"/>
      <c r="AC80" s="15"/>
      <c r="AD80" s="15"/>
      <c r="AE80" s="19"/>
    </row>
    <row r="81" spans="1:31">
      <c r="A81" s="39">
        <v>2021</v>
      </c>
      <c r="B81" s="10">
        <v>338195</v>
      </c>
      <c r="C81" s="10">
        <v>156046</v>
      </c>
      <c r="D81" s="10">
        <v>334517</v>
      </c>
      <c r="E81" s="10">
        <v>49771</v>
      </c>
      <c r="F81" s="10">
        <v>32632</v>
      </c>
      <c r="G81" s="10">
        <v>25645</v>
      </c>
      <c r="H81" s="10">
        <v>63808</v>
      </c>
      <c r="I81" s="10">
        <v>73433</v>
      </c>
      <c r="J81" s="26">
        <v>1074047</v>
      </c>
      <c r="V81" s="19"/>
      <c r="W81" s="15"/>
      <c r="X81" s="15"/>
      <c r="Y81" s="15"/>
      <c r="Z81" s="15"/>
      <c r="AA81" s="15"/>
      <c r="AB81" s="15"/>
      <c r="AC81" s="15"/>
      <c r="AD81" s="15"/>
      <c r="AE81" s="19"/>
    </row>
    <row r="82" spans="1:31">
      <c r="A82" s="39">
        <v>2022</v>
      </c>
      <c r="B82" s="10">
        <v>303761</v>
      </c>
      <c r="C82" s="10">
        <v>143509.383</v>
      </c>
      <c r="D82" s="10">
        <v>304563</v>
      </c>
      <c r="E82" s="10">
        <v>51249</v>
      </c>
      <c r="F82" s="10">
        <v>34006</v>
      </c>
      <c r="G82" s="10">
        <v>24283</v>
      </c>
      <c r="H82" s="10">
        <v>62738</v>
      </c>
      <c r="I82" s="10">
        <v>77162.616999999969</v>
      </c>
      <c r="J82" s="26">
        <v>1001272</v>
      </c>
      <c r="V82" s="19"/>
      <c r="W82" s="15"/>
      <c r="X82" s="15"/>
      <c r="Y82" s="15"/>
      <c r="Z82" s="15"/>
      <c r="AA82" s="15"/>
      <c r="AB82" s="15"/>
      <c r="AC82" s="15"/>
      <c r="AD82" s="15"/>
      <c r="AE82" s="19"/>
    </row>
    <row r="83" spans="1:31">
      <c r="A83" s="39" t="s">
        <v>116</v>
      </c>
      <c r="B83" s="10">
        <v>321392</v>
      </c>
      <c r="C83" s="10">
        <v>93670</v>
      </c>
      <c r="D83" s="10">
        <v>343792</v>
      </c>
      <c r="E83" s="10">
        <v>49329</v>
      </c>
      <c r="F83" s="10">
        <v>32526</v>
      </c>
      <c r="G83" s="10">
        <v>12893</v>
      </c>
      <c r="H83" s="10">
        <v>67156</v>
      </c>
      <c r="I83" s="10">
        <v>147544</v>
      </c>
      <c r="J83" s="26">
        <v>1068302</v>
      </c>
      <c r="V83" s="19"/>
      <c r="W83" s="15"/>
      <c r="X83" s="15"/>
      <c r="Y83" s="15"/>
      <c r="Z83" s="15"/>
      <c r="AA83" s="15"/>
      <c r="AB83" s="15"/>
      <c r="AC83" s="15"/>
      <c r="AD83" s="15"/>
      <c r="AE83" s="19"/>
    </row>
    <row r="84" spans="1:31">
      <c r="A84" s="39" t="s">
        <v>117</v>
      </c>
      <c r="B84" s="10">
        <v>344492</v>
      </c>
      <c r="C84" s="10">
        <v>102913</v>
      </c>
      <c r="D84" s="10">
        <v>405075</v>
      </c>
      <c r="E84" s="10">
        <v>49752</v>
      </c>
      <c r="F84" s="10">
        <v>27080</v>
      </c>
      <c r="G84" s="10">
        <v>10520</v>
      </c>
      <c r="H84" s="10">
        <v>81018</v>
      </c>
      <c r="I84" s="10">
        <v>172089</v>
      </c>
      <c r="J84" s="26">
        <v>1192939</v>
      </c>
      <c r="V84" s="19"/>
      <c r="W84" s="15"/>
      <c r="X84" s="15"/>
      <c r="Y84" s="15"/>
      <c r="Z84" s="15"/>
      <c r="AA84" s="15"/>
      <c r="AB84" s="15"/>
      <c r="AC84" s="15"/>
      <c r="AD84" s="15"/>
      <c r="AE84" s="19"/>
    </row>
    <row r="85" spans="1:31">
      <c r="A85" s="39"/>
      <c r="B85" s="10"/>
      <c r="C85" s="10"/>
      <c r="D85" s="10"/>
      <c r="E85" s="10"/>
      <c r="F85" s="10"/>
      <c r="G85" s="10"/>
      <c r="H85" s="10"/>
      <c r="I85" s="10"/>
      <c r="J85" s="26"/>
      <c r="V85" s="19"/>
      <c r="W85" s="15"/>
      <c r="X85" s="15"/>
      <c r="Y85" s="15"/>
      <c r="Z85" s="15"/>
      <c r="AA85" s="15"/>
      <c r="AB85" s="15"/>
      <c r="AC85" s="15"/>
      <c r="AD85" s="15"/>
      <c r="AE85" s="19"/>
    </row>
    <row r="86" spans="1:31">
      <c r="A86" s="40">
        <v>2025</v>
      </c>
      <c r="B86" s="28">
        <v>354996</v>
      </c>
      <c r="C86" s="28">
        <v>114728</v>
      </c>
      <c r="D86" s="28">
        <v>459092</v>
      </c>
      <c r="E86" s="28">
        <v>49766</v>
      </c>
      <c r="F86" s="28">
        <v>26820</v>
      </c>
      <c r="G86" s="28">
        <v>13682</v>
      </c>
      <c r="H86" s="28">
        <v>82314</v>
      </c>
      <c r="I86" s="28">
        <v>175173</v>
      </c>
      <c r="J86" s="32">
        <v>1276571</v>
      </c>
    </row>
    <row r="87" spans="1:31" s="44" customFormat="1" ht="15.75" customHeight="1">
      <c r="A87" s="136" t="s">
        <v>106</v>
      </c>
      <c r="B87" s="136"/>
      <c r="C87" s="136"/>
      <c r="D87" s="136"/>
      <c r="E87" s="136"/>
      <c r="F87" s="136"/>
      <c r="G87" s="136"/>
      <c r="H87" s="136"/>
      <c r="I87" s="136"/>
      <c r="J87" s="136"/>
    </row>
    <row r="88" spans="1:31" s="44" customFormat="1" ht="15.75" customHeight="1">
      <c r="A88" s="43" t="s">
        <v>37</v>
      </c>
      <c r="B88" s="43"/>
      <c r="C88" s="43"/>
      <c r="D88" s="43"/>
      <c r="E88" s="43"/>
      <c r="F88" s="43"/>
      <c r="G88" s="43"/>
      <c r="H88" s="43"/>
      <c r="I88" s="43"/>
      <c r="J88" s="43"/>
    </row>
    <row r="89" spans="1:31" s="44" customFormat="1" ht="15.75" customHeight="1">
      <c r="A89" s="131" t="s">
        <v>38</v>
      </c>
      <c r="B89" s="131"/>
      <c r="C89" s="131"/>
      <c r="D89" s="131"/>
      <c r="E89" s="131"/>
      <c r="F89" s="131"/>
      <c r="G89" s="131"/>
      <c r="H89" s="131"/>
      <c r="I89" s="131"/>
      <c r="J89" s="131"/>
    </row>
    <row r="90" spans="1:31" s="44" customFormat="1" ht="15.75" customHeight="1">
      <c r="A90" s="43" t="s">
        <v>39</v>
      </c>
      <c r="B90" s="43"/>
      <c r="C90" s="43"/>
      <c r="D90" s="43"/>
      <c r="E90" s="43"/>
      <c r="F90" s="43"/>
      <c r="G90" s="43"/>
      <c r="H90" s="43"/>
      <c r="I90" s="43"/>
      <c r="J90" s="43"/>
    </row>
    <row r="91" spans="1:31">
      <c r="A91" s="45" t="s">
        <v>40</v>
      </c>
      <c r="B91" s="43"/>
      <c r="C91" s="43"/>
      <c r="D91" s="43"/>
      <c r="E91" s="43"/>
      <c r="F91" s="43"/>
      <c r="G91" s="43"/>
      <c r="H91" s="43"/>
      <c r="I91" s="43"/>
      <c r="J91" s="43"/>
    </row>
    <row r="92" spans="1:31">
      <c r="A92" s="46" t="s">
        <v>120</v>
      </c>
      <c r="B92" s="10"/>
      <c r="C92" s="10"/>
      <c r="D92" s="10"/>
      <c r="E92" s="10"/>
      <c r="F92" s="10"/>
      <c r="G92" s="10"/>
      <c r="H92" s="10"/>
      <c r="I92" s="10"/>
      <c r="J92" s="10"/>
    </row>
    <row r="93" spans="1:31" ht="27" customHeight="1">
      <c r="A93" s="21"/>
      <c r="B93" s="10"/>
      <c r="C93" s="10"/>
      <c r="D93" s="10"/>
      <c r="E93" s="10"/>
      <c r="F93" s="10"/>
      <c r="G93" s="10"/>
      <c r="H93" s="10"/>
      <c r="I93" s="10"/>
      <c r="J93" s="10"/>
    </row>
    <row r="94" spans="1:31" ht="16.8">
      <c r="A94" s="145" t="s">
        <v>41</v>
      </c>
      <c r="B94" s="146"/>
      <c r="C94" s="146"/>
      <c r="D94" s="146"/>
      <c r="E94" s="146"/>
      <c r="F94" s="146"/>
      <c r="G94" s="146"/>
      <c r="H94" s="146"/>
      <c r="I94" s="147"/>
    </row>
    <row r="95" spans="1:31" ht="27.6">
      <c r="A95" s="37" t="s">
        <v>5</v>
      </c>
      <c r="B95" s="12" t="s">
        <v>28</v>
      </c>
      <c r="C95" s="12" t="s">
        <v>109</v>
      </c>
      <c r="D95" s="12" t="s">
        <v>31</v>
      </c>
      <c r="E95" s="12" t="s">
        <v>32</v>
      </c>
      <c r="F95" s="12" t="s">
        <v>108</v>
      </c>
      <c r="G95" s="12" t="s">
        <v>34</v>
      </c>
      <c r="H95" s="12" t="s">
        <v>107</v>
      </c>
      <c r="I95" s="33" t="s">
        <v>8</v>
      </c>
    </row>
    <row r="96" spans="1:31">
      <c r="A96" s="38"/>
      <c r="B96" s="14"/>
      <c r="C96" s="14"/>
      <c r="D96" s="14"/>
      <c r="E96" s="14"/>
      <c r="F96" s="14"/>
      <c r="G96" s="14"/>
      <c r="H96" s="14"/>
      <c r="I96" s="34"/>
    </row>
    <row r="97" spans="1:10">
      <c r="A97" s="39">
        <v>1960</v>
      </c>
      <c r="B97" s="22">
        <f>4063</f>
        <v>4063</v>
      </c>
      <c r="C97" s="22">
        <v>257</v>
      </c>
      <c r="D97" s="22">
        <v>3108</v>
      </c>
      <c r="E97" s="22">
        <v>294</v>
      </c>
      <c r="F97" s="22">
        <v>54</v>
      </c>
      <c r="G97" s="20" t="s">
        <v>36</v>
      </c>
      <c r="H97" s="22">
        <f>579-1</f>
        <v>578</v>
      </c>
      <c r="I97" s="35">
        <v>8354</v>
      </c>
      <c r="J97" s="9"/>
    </row>
    <row r="98" spans="1:10">
      <c r="A98" s="39">
        <v>1970</v>
      </c>
      <c r="B98" s="11">
        <v>5756</v>
      </c>
      <c r="C98" s="11">
        <v>857</v>
      </c>
      <c r="D98" s="11">
        <v>6805</v>
      </c>
      <c r="E98" s="11">
        <v>737</v>
      </c>
      <c r="F98" s="11">
        <v>151</v>
      </c>
      <c r="G98" s="20" t="s">
        <v>36</v>
      </c>
      <c r="H98" s="11">
        <v>1144</v>
      </c>
      <c r="I98" s="27">
        <v>15450</v>
      </c>
      <c r="J98" s="9"/>
    </row>
    <row r="99" spans="1:10">
      <c r="A99" s="39">
        <v>1980</v>
      </c>
      <c r="B99" s="11">
        <v>14869</v>
      </c>
      <c r="C99" s="11">
        <v>2853</v>
      </c>
      <c r="D99" s="11">
        <v>15768</v>
      </c>
      <c r="E99" s="11">
        <v>1824</v>
      </c>
      <c r="F99" s="11">
        <v>467</v>
      </c>
      <c r="G99" s="20" t="s">
        <v>36</v>
      </c>
      <c r="H99" s="11">
        <v>3500</v>
      </c>
      <c r="I99" s="27">
        <v>39281</v>
      </c>
      <c r="J99" s="9"/>
    </row>
    <row r="100" spans="1:10">
      <c r="A100" s="39">
        <v>1990</v>
      </c>
      <c r="B100" s="11">
        <v>44308</v>
      </c>
      <c r="C100" s="11">
        <v>7898</v>
      </c>
      <c r="D100" s="11">
        <v>45508</v>
      </c>
      <c r="E100" s="11">
        <v>5357</v>
      </c>
      <c r="F100" s="11">
        <v>1659</v>
      </c>
      <c r="G100" s="20" t="s">
        <v>36</v>
      </c>
      <c r="H100" s="11">
        <v>9128</v>
      </c>
      <c r="I100" s="27">
        <v>113858</v>
      </c>
      <c r="J100" s="9"/>
    </row>
    <row r="101" spans="1:10">
      <c r="A101" s="39">
        <v>2000</v>
      </c>
      <c r="B101" s="11">
        <v>95414</v>
      </c>
      <c r="C101" s="11">
        <f>14701+37</f>
        <v>14738</v>
      </c>
      <c r="D101" s="11">
        <v>39213</v>
      </c>
      <c r="E101" s="11">
        <v>6067</v>
      </c>
      <c r="F101" s="11">
        <v>9419</v>
      </c>
      <c r="G101" s="11">
        <v>10333</v>
      </c>
      <c r="H101" s="11">
        <f>16264-37</f>
        <v>16227</v>
      </c>
      <c r="I101" s="27">
        <v>191411</v>
      </c>
      <c r="J101" s="9"/>
    </row>
    <row r="102" spans="1:10">
      <c r="A102" s="39">
        <v>2010</v>
      </c>
      <c r="B102" s="11">
        <v>174647</v>
      </c>
      <c r="C102" s="11">
        <v>59897</v>
      </c>
      <c r="D102" s="11">
        <v>39534</v>
      </c>
      <c r="E102" s="11">
        <v>9501</v>
      </c>
      <c r="F102" s="11">
        <v>11143</v>
      </c>
      <c r="G102" s="11">
        <v>36166</v>
      </c>
      <c r="H102" s="11">
        <v>29459</v>
      </c>
      <c r="I102" s="27">
        <v>360347</v>
      </c>
      <c r="J102" s="9"/>
    </row>
    <row r="103" spans="1:10">
      <c r="A103" s="39"/>
      <c r="B103" s="11"/>
      <c r="C103" s="11"/>
      <c r="D103" s="11"/>
      <c r="E103" s="11"/>
      <c r="F103" s="11"/>
      <c r="G103" s="11"/>
      <c r="H103" s="11"/>
      <c r="I103" s="27"/>
      <c r="J103" s="9"/>
    </row>
    <row r="104" spans="1:10">
      <c r="A104" s="39">
        <v>2020</v>
      </c>
      <c r="B104" s="11">
        <v>308053</v>
      </c>
      <c r="C104" s="11">
        <v>88695.653000000006</v>
      </c>
      <c r="D104" s="11">
        <v>44245</v>
      </c>
      <c r="E104" s="11">
        <v>18790</v>
      </c>
      <c r="F104" s="11">
        <v>17256</v>
      </c>
      <c r="G104" s="11">
        <v>62041</v>
      </c>
      <c r="H104" s="11">
        <v>67727.347000000009</v>
      </c>
      <c r="I104" s="27">
        <v>606808</v>
      </c>
      <c r="J104" s="9"/>
    </row>
    <row r="105" spans="1:10">
      <c r="A105" s="39">
        <v>2021</v>
      </c>
      <c r="B105" s="11">
        <v>306172</v>
      </c>
      <c r="C105" s="11">
        <v>97617.078999999998</v>
      </c>
      <c r="D105" s="11">
        <v>46381</v>
      </c>
      <c r="E105" s="11">
        <v>20847</v>
      </c>
      <c r="F105" s="11">
        <v>18784</v>
      </c>
      <c r="G105" s="11">
        <v>63808</v>
      </c>
      <c r="H105" s="11">
        <v>70708.921000000002</v>
      </c>
      <c r="I105" s="27">
        <v>624318</v>
      </c>
      <c r="J105" s="9"/>
    </row>
    <row r="106" spans="1:10">
      <c r="A106" s="39">
        <v>2022</v>
      </c>
      <c r="B106" s="11">
        <v>276829</v>
      </c>
      <c r="C106" s="11">
        <v>91320.383000000002</v>
      </c>
      <c r="D106" s="11">
        <v>47848</v>
      </c>
      <c r="E106" s="11">
        <v>21676</v>
      </c>
      <c r="F106" s="11">
        <v>17172</v>
      </c>
      <c r="G106" s="11">
        <v>62738</v>
      </c>
      <c r="H106" s="11">
        <v>75166.616999999998</v>
      </c>
      <c r="I106" s="27">
        <v>592750</v>
      </c>
      <c r="J106" s="9"/>
    </row>
    <row r="107" spans="1:10">
      <c r="A107" s="39" t="s">
        <v>116</v>
      </c>
      <c r="B107" s="11">
        <v>293132</v>
      </c>
      <c r="C107" s="11">
        <v>37688</v>
      </c>
      <c r="D107" s="11">
        <v>46074</v>
      </c>
      <c r="E107" s="11">
        <v>20946</v>
      </c>
      <c r="F107" s="11">
        <v>11118</v>
      </c>
      <c r="G107" s="11">
        <v>67156</v>
      </c>
      <c r="H107" s="11">
        <v>145276</v>
      </c>
      <c r="I107" s="27">
        <v>621390</v>
      </c>
      <c r="J107" s="9"/>
    </row>
    <row r="108" spans="1:10">
      <c r="A108" s="39" t="s">
        <v>117</v>
      </c>
      <c r="B108" s="11">
        <v>314449</v>
      </c>
      <c r="C108" s="11">
        <v>41073</v>
      </c>
      <c r="D108" s="11">
        <v>46762</v>
      </c>
      <c r="E108" s="11">
        <v>16282</v>
      </c>
      <c r="F108" s="11">
        <v>8424</v>
      </c>
      <c r="G108" s="11">
        <v>81018</v>
      </c>
      <c r="H108" s="11">
        <v>168450</v>
      </c>
      <c r="I108" s="27">
        <v>676458</v>
      </c>
      <c r="J108" s="9"/>
    </row>
    <row r="109" spans="1:10">
      <c r="A109" s="39"/>
      <c r="B109" s="11"/>
      <c r="C109" s="11"/>
      <c r="D109" s="11"/>
      <c r="E109" s="11"/>
      <c r="F109" s="11"/>
      <c r="G109" s="11"/>
      <c r="H109" s="11"/>
      <c r="I109" s="27"/>
      <c r="J109" s="9"/>
    </row>
    <row r="110" spans="1:10" s="44" customFormat="1" ht="15.75" customHeight="1">
      <c r="A110" s="40">
        <v>2025</v>
      </c>
      <c r="B110" s="29">
        <v>324502</v>
      </c>
      <c r="C110" s="29">
        <v>46761</v>
      </c>
      <c r="D110" s="29">
        <v>46829</v>
      </c>
      <c r="E110" s="29">
        <v>16532</v>
      </c>
      <c r="F110" s="29">
        <v>10943</v>
      </c>
      <c r="G110" s="29">
        <v>82314</v>
      </c>
      <c r="H110" s="29">
        <v>170665</v>
      </c>
      <c r="I110" s="30">
        <v>698546</v>
      </c>
      <c r="J110" s="110"/>
    </row>
    <row r="111" spans="1:10" s="44" customFormat="1" ht="15.75" customHeight="1">
      <c r="A111" s="136" t="s">
        <v>106</v>
      </c>
      <c r="B111" s="136"/>
      <c r="C111" s="136"/>
      <c r="D111" s="136"/>
      <c r="E111" s="136"/>
      <c r="F111" s="136"/>
      <c r="G111" s="136"/>
      <c r="H111" s="136"/>
      <c r="I111" s="136"/>
      <c r="J111" s="137"/>
    </row>
    <row r="112" spans="1:10" ht="15.75" customHeight="1">
      <c r="A112" s="45" t="s">
        <v>40</v>
      </c>
      <c r="B112" s="49"/>
      <c r="C112" s="49"/>
      <c r="D112" s="49"/>
      <c r="E112" s="49"/>
      <c r="F112" s="49"/>
      <c r="G112" s="49"/>
      <c r="H112" s="49"/>
      <c r="I112" s="49"/>
      <c r="J112" s="44"/>
    </row>
    <row r="113" spans="1:30">
      <c r="A113" s="46" t="s">
        <v>120</v>
      </c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30" ht="27" customHeight="1">
      <c r="A114" s="21"/>
      <c r="B114" s="10"/>
      <c r="C114" s="10"/>
      <c r="D114" s="10"/>
      <c r="E114" s="10"/>
      <c r="F114" s="10"/>
      <c r="G114" s="10"/>
      <c r="H114" s="10"/>
      <c r="I114" s="10"/>
    </row>
    <row r="115" spans="1:30" ht="32.25" customHeight="1">
      <c r="A115" s="145" t="s">
        <v>42</v>
      </c>
      <c r="B115" s="146"/>
      <c r="C115" s="146"/>
      <c r="D115" s="146"/>
      <c r="E115" s="146"/>
      <c r="F115" s="146"/>
      <c r="G115" s="146"/>
      <c r="H115" s="146"/>
      <c r="I115" s="147"/>
    </row>
    <row r="116" spans="1:30" ht="33.75" customHeight="1">
      <c r="A116" s="37" t="s">
        <v>5</v>
      </c>
      <c r="B116" s="12" t="s">
        <v>28</v>
      </c>
      <c r="C116" s="12" t="s">
        <v>29</v>
      </c>
      <c r="D116" s="12" t="s">
        <v>30</v>
      </c>
      <c r="E116" s="12" t="s">
        <v>31</v>
      </c>
      <c r="F116" s="12" t="s">
        <v>32</v>
      </c>
      <c r="G116" s="12" t="s">
        <v>33</v>
      </c>
      <c r="H116" s="12" t="s">
        <v>35</v>
      </c>
      <c r="I116" s="33" t="s">
        <v>8</v>
      </c>
    </row>
    <row r="117" spans="1:30">
      <c r="A117" s="38"/>
      <c r="B117" s="14"/>
      <c r="C117" s="14"/>
      <c r="D117" s="14"/>
      <c r="E117" s="14"/>
      <c r="F117" s="14"/>
      <c r="G117" s="14"/>
      <c r="H117" s="14"/>
      <c r="I117" s="34"/>
      <c r="K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>
      <c r="A118" s="39">
        <v>1961</v>
      </c>
      <c r="B118" s="8">
        <v>1</v>
      </c>
      <c r="C118" s="20" t="s">
        <v>36</v>
      </c>
      <c r="D118" s="20" t="s">
        <v>36</v>
      </c>
      <c r="E118" s="8">
        <v>0</v>
      </c>
      <c r="F118" s="8">
        <v>0</v>
      </c>
      <c r="G118" s="20" t="s">
        <v>36</v>
      </c>
      <c r="H118" s="20" t="s">
        <v>36</v>
      </c>
      <c r="I118" s="35">
        <v>2</v>
      </c>
      <c r="J118" s="9"/>
      <c r="K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>
      <c r="A119" s="39">
        <v>1970</v>
      </c>
      <c r="B119" s="10">
        <v>153</v>
      </c>
      <c r="C119" s="10">
        <v>251</v>
      </c>
      <c r="D119" s="20" t="s">
        <v>36</v>
      </c>
      <c r="E119" s="10">
        <v>109</v>
      </c>
      <c r="F119" s="10">
        <v>0</v>
      </c>
      <c r="G119" s="10">
        <v>15</v>
      </c>
      <c r="H119" s="10">
        <v>12</v>
      </c>
      <c r="I119" s="26">
        <f t="shared" ref="I119:I121" si="1">SUM(B119:H119)</f>
        <v>540</v>
      </c>
      <c r="J119" s="9"/>
      <c r="K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>
      <c r="A120" s="39">
        <v>1980</v>
      </c>
      <c r="B120" s="10">
        <v>2309</v>
      </c>
      <c r="C120" s="10">
        <v>2961</v>
      </c>
      <c r="D120" s="20" t="s">
        <v>36</v>
      </c>
      <c r="E120" s="10">
        <v>1174</v>
      </c>
      <c r="F120" s="10">
        <v>38</v>
      </c>
      <c r="G120" s="10">
        <v>337</v>
      </c>
      <c r="H120" s="10">
        <v>145</v>
      </c>
      <c r="I120" s="26">
        <f t="shared" si="1"/>
        <v>6964</v>
      </c>
      <c r="J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>
      <c r="A121" s="39">
        <v>1990</v>
      </c>
      <c r="B121" s="10">
        <v>6939</v>
      </c>
      <c r="C121" s="10">
        <v>6261</v>
      </c>
      <c r="D121" s="20" t="s">
        <v>36</v>
      </c>
      <c r="E121" s="10">
        <v>1365</v>
      </c>
      <c r="F121" s="10">
        <v>1359</v>
      </c>
      <c r="G121" s="10">
        <v>572</v>
      </c>
      <c r="H121" s="10">
        <v>508</v>
      </c>
      <c r="I121" s="26">
        <f t="shared" si="1"/>
        <v>17004</v>
      </c>
      <c r="J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>
      <c r="A122" s="39">
        <v>2000</v>
      </c>
      <c r="B122" s="10">
        <v>13179</v>
      </c>
      <c r="C122" s="10">
        <v>27701</v>
      </c>
      <c r="D122" s="10">
        <v>37444</v>
      </c>
      <c r="E122" s="10">
        <v>2110</v>
      </c>
      <c r="F122" s="10">
        <v>1619</v>
      </c>
      <c r="G122" s="10">
        <v>6719</v>
      </c>
      <c r="H122" s="10">
        <v>1287</v>
      </c>
      <c r="I122" s="26">
        <v>90059</v>
      </c>
      <c r="J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>
      <c r="A123" s="39">
        <v>2010</v>
      </c>
      <c r="B123" s="10">
        <v>20539</v>
      </c>
      <c r="C123" s="10">
        <v>31677</v>
      </c>
      <c r="D123" s="10">
        <v>129048</v>
      </c>
      <c r="E123" s="10">
        <v>3214</v>
      </c>
      <c r="F123" s="10">
        <v>5226</v>
      </c>
      <c r="G123" s="10">
        <v>5765</v>
      </c>
      <c r="H123" s="10">
        <v>961</v>
      </c>
      <c r="I123" s="26">
        <v>196430</v>
      </c>
      <c r="J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>
      <c r="A124" s="39"/>
      <c r="B124" s="10"/>
      <c r="C124" s="10"/>
      <c r="D124" s="10"/>
      <c r="E124" s="10"/>
      <c r="F124" s="10"/>
      <c r="G124" s="10"/>
      <c r="H124" s="10"/>
      <c r="I124" s="26"/>
      <c r="J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>
      <c r="A125" s="39">
        <v>2020</v>
      </c>
      <c r="B125" s="10">
        <v>32735</v>
      </c>
      <c r="C125" s="10">
        <v>51380</v>
      </c>
      <c r="D125" s="10">
        <v>289826</v>
      </c>
      <c r="E125" s="10">
        <v>3838</v>
      </c>
      <c r="F125" s="10">
        <v>10892</v>
      </c>
      <c r="G125" s="10">
        <v>6967</v>
      </c>
      <c r="H125" s="10">
        <v>2078</v>
      </c>
      <c r="I125" s="26">
        <v>397716</v>
      </c>
      <c r="J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>
      <c r="A126" s="39">
        <v>2021</v>
      </c>
      <c r="B126" s="10">
        <v>32023</v>
      </c>
      <c r="C126" s="10">
        <v>58429</v>
      </c>
      <c r="D126" s="10">
        <v>334517</v>
      </c>
      <c r="E126" s="10">
        <v>3390</v>
      </c>
      <c r="F126" s="10">
        <v>11785</v>
      </c>
      <c r="G126" s="10">
        <v>6861</v>
      </c>
      <c r="H126" s="10">
        <v>2724</v>
      </c>
      <c r="I126" s="26">
        <v>449729</v>
      </c>
      <c r="J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>
      <c r="A127" s="39">
        <v>2022</v>
      </c>
      <c r="B127" s="10">
        <v>26932</v>
      </c>
      <c r="C127" s="10">
        <v>52189</v>
      </c>
      <c r="D127" s="10">
        <v>304563</v>
      </c>
      <c r="E127" s="10">
        <v>3401</v>
      </c>
      <c r="F127" s="10">
        <v>12330</v>
      </c>
      <c r="G127" s="10">
        <v>7111</v>
      </c>
      <c r="H127" s="10">
        <v>1996</v>
      </c>
      <c r="I127" s="26">
        <v>408522</v>
      </c>
      <c r="J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>
      <c r="A128" s="39">
        <v>2023</v>
      </c>
      <c r="B128" s="10">
        <v>28260</v>
      </c>
      <c r="C128" s="10">
        <v>55982</v>
      </c>
      <c r="D128" s="10">
        <v>343792</v>
      </c>
      <c r="E128" s="10">
        <v>3255</v>
      </c>
      <c r="F128" s="10">
        <v>11580</v>
      </c>
      <c r="G128" s="10">
        <v>1775</v>
      </c>
      <c r="H128" s="10">
        <v>2268</v>
      </c>
      <c r="I128" s="26">
        <v>446912</v>
      </c>
      <c r="J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>
      <c r="A129" s="39">
        <v>2024</v>
      </c>
      <c r="B129" s="10">
        <v>30043</v>
      </c>
      <c r="C129" s="10">
        <v>61840</v>
      </c>
      <c r="D129" s="10">
        <v>405075</v>
      </c>
      <c r="E129" s="10">
        <v>2990</v>
      </c>
      <c r="F129" s="10">
        <v>10798</v>
      </c>
      <c r="G129" s="10">
        <v>2096</v>
      </c>
      <c r="H129" s="10">
        <v>3639</v>
      </c>
      <c r="I129" s="26">
        <v>516481</v>
      </c>
      <c r="J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>
      <c r="A130" s="39"/>
      <c r="B130" s="10"/>
      <c r="C130" s="10"/>
      <c r="D130" s="10"/>
      <c r="E130" s="10"/>
      <c r="F130" s="10"/>
      <c r="G130" s="10"/>
      <c r="H130" s="10"/>
      <c r="I130" s="26"/>
      <c r="J130" s="9"/>
    </row>
    <row r="131" spans="1:30" s="44" customFormat="1" ht="15.75" customHeight="1">
      <c r="A131" s="40">
        <v>2025</v>
      </c>
      <c r="B131" s="28">
        <v>30494</v>
      </c>
      <c r="C131" s="28">
        <v>67967</v>
      </c>
      <c r="D131" s="28">
        <v>459092</v>
      </c>
      <c r="E131" s="28">
        <v>2937</v>
      </c>
      <c r="F131" s="28">
        <v>10288</v>
      </c>
      <c r="G131" s="28">
        <v>2739</v>
      </c>
      <c r="H131" s="28">
        <v>4508</v>
      </c>
      <c r="I131" s="32">
        <v>578025</v>
      </c>
      <c r="J131" s="9"/>
    </row>
    <row r="132" spans="1:30" ht="15.75" customHeight="1">
      <c r="A132" s="45" t="s">
        <v>40</v>
      </c>
      <c r="B132" s="44"/>
      <c r="C132" s="44"/>
      <c r="D132" s="44"/>
      <c r="E132" s="44"/>
      <c r="F132" s="44"/>
      <c r="G132" s="44"/>
      <c r="H132" s="44"/>
      <c r="I132" s="44"/>
      <c r="J132" s="48"/>
    </row>
    <row r="133" spans="1:30" ht="15.75" customHeight="1"/>
    <row r="134" spans="1:30" ht="27" customHeight="1"/>
    <row r="135" spans="1:30" ht="16.8">
      <c r="A135" s="145" t="s">
        <v>43</v>
      </c>
      <c r="B135" s="146"/>
      <c r="C135" s="146"/>
      <c r="D135" s="146"/>
      <c r="E135" s="146"/>
      <c r="F135" s="146"/>
      <c r="G135" s="147"/>
    </row>
    <row r="136" spans="1:30" ht="32.25" customHeight="1">
      <c r="A136" s="157" t="s">
        <v>5</v>
      </c>
      <c r="B136" s="118" t="s">
        <v>100</v>
      </c>
      <c r="C136" s="118"/>
      <c r="D136" s="118"/>
      <c r="E136" s="134" t="s">
        <v>44</v>
      </c>
      <c r="F136" s="118"/>
      <c r="G136" s="150"/>
    </row>
    <row r="137" spans="1:30" ht="30">
      <c r="A137" s="158"/>
      <c r="B137" s="12" t="s">
        <v>45</v>
      </c>
      <c r="C137" s="12" t="s">
        <v>105</v>
      </c>
      <c r="D137" s="12" t="s">
        <v>46</v>
      </c>
      <c r="E137" s="63" t="s">
        <v>45</v>
      </c>
      <c r="F137" s="12" t="s">
        <v>105</v>
      </c>
      <c r="G137" s="33" t="s">
        <v>46</v>
      </c>
    </row>
    <row r="138" spans="1:30">
      <c r="A138" s="42"/>
      <c r="B138" s="14"/>
      <c r="C138" s="14"/>
      <c r="D138" s="14"/>
      <c r="E138" s="61"/>
      <c r="F138" s="14"/>
      <c r="G138" s="34"/>
      <c r="Q138" s="9"/>
      <c r="R138" s="9"/>
      <c r="S138" s="9"/>
      <c r="T138" s="9"/>
      <c r="U138" s="9"/>
      <c r="V138" s="9"/>
      <c r="W138" s="9"/>
    </row>
    <row r="139" spans="1:30">
      <c r="A139" s="39">
        <v>1960</v>
      </c>
      <c r="B139" s="22">
        <v>747</v>
      </c>
      <c r="C139" s="22">
        <v>393</v>
      </c>
      <c r="D139" s="22">
        <v>1140</v>
      </c>
      <c r="E139" s="52">
        <v>6081</v>
      </c>
      <c r="F139" s="8">
        <v>2868</v>
      </c>
      <c r="G139" s="25">
        <v>8949</v>
      </c>
      <c r="Q139" s="9"/>
      <c r="R139" s="9"/>
      <c r="S139" s="9"/>
      <c r="T139" s="9"/>
      <c r="U139" s="9"/>
      <c r="V139" s="9"/>
      <c r="W139" s="9"/>
    </row>
    <row r="140" spans="1:30">
      <c r="A140" s="39">
        <v>1970</v>
      </c>
      <c r="B140" s="11">
        <v>1578</v>
      </c>
      <c r="C140" s="11">
        <v>784</v>
      </c>
      <c r="D140" s="11">
        <v>2362</v>
      </c>
      <c r="E140" s="53">
        <v>11773</v>
      </c>
      <c r="F140" s="10">
        <v>5100</v>
      </c>
      <c r="G140" s="26">
        <v>16873</v>
      </c>
      <c r="Q140" s="9"/>
      <c r="R140" s="9"/>
      <c r="S140" s="9"/>
      <c r="T140" s="9"/>
      <c r="U140" s="9"/>
      <c r="V140" s="9"/>
      <c r="W140" s="9"/>
    </row>
    <row r="141" spans="1:30">
      <c r="A141" s="39">
        <v>1980</v>
      </c>
      <c r="B141" s="11">
        <v>6623</v>
      </c>
      <c r="C141" s="11">
        <v>2720</v>
      </c>
      <c r="D141" s="11">
        <v>9343</v>
      </c>
      <c r="E141" s="53">
        <v>35663</v>
      </c>
      <c r="F141" s="10">
        <v>12312</v>
      </c>
      <c r="G141" s="26">
        <v>47975</v>
      </c>
      <c r="Q141" s="9"/>
      <c r="R141" s="9"/>
      <c r="S141" s="9"/>
      <c r="T141" s="9"/>
      <c r="U141" s="9"/>
      <c r="V141" s="9"/>
      <c r="W141" s="9"/>
    </row>
    <row r="142" spans="1:30">
      <c r="A142" s="39">
        <v>1990</v>
      </c>
      <c r="B142" s="11">
        <v>19254</v>
      </c>
      <c r="C142" s="11">
        <v>11416</v>
      </c>
      <c r="D142" s="11">
        <v>30670</v>
      </c>
      <c r="E142" s="53">
        <v>108001</v>
      </c>
      <c r="F142" s="10">
        <v>48393</v>
      </c>
      <c r="G142" s="26">
        <v>156394</v>
      </c>
      <c r="Q142" s="9"/>
      <c r="R142" s="9"/>
      <c r="S142" s="9"/>
      <c r="T142" s="9"/>
      <c r="U142" s="9"/>
      <c r="V142" s="9"/>
      <c r="W142" s="9"/>
    </row>
    <row r="143" spans="1:30">
      <c r="A143" s="39">
        <v>2000</v>
      </c>
      <c r="B143" s="11">
        <v>41540</v>
      </c>
      <c r="C143" s="11">
        <v>49421</v>
      </c>
      <c r="D143" s="11">
        <v>90961</v>
      </c>
      <c r="E143" s="53">
        <v>254048</v>
      </c>
      <c r="F143" s="10">
        <v>263358</v>
      </c>
      <c r="G143" s="26">
        <v>517406</v>
      </c>
      <c r="Q143" s="9"/>
      <c r="R143" s="9"/>
      <c r="S143" s="9"/>
      <c r="T143" s="9"/>
      <c r="U143" s="9"/>
      <c r="V143" s="9"/>
      <c r="W143" s="9"/>
    </row>
    <row r="144" spans="1:30">
      <c r="A144" s="39">
        <v>2010</v>
      </c>
      <c r="B144" s="11">
        <v>78904</v>
      </c>
      <c r="C144" s="11">
        <v>63150</v>
      </c>
      <c r="D144" s="11">
        <v>142054</v>
      </c>
      <c r="E144" s="53">
        <v>534385</v>
      </c>
      <c r="F144" s="10">
        <v>526369</v>
      </c>
      <c r="G144" s="26">
        <v>1060754</v>
      </c>
      <c r="Q144" s="9"/>
      <c r="R144" s="9"/>
      <c r="S144" s="9"/>
      <c r="T144" s="9"/>
      <c r="U144" s="9"/>
      <c r="V144" s="9"/>
      <c r="W144" s="9"/>
    </row>
    <row r="145" spans="1:23">
      <c r="A145" s="39"/>
      <c r="B145" s="11"/>
      <c r="C145" s="11"/>
      <c r="D145" s="11"/>
      <c r="E145" s="53"/>
      <c r="F145" s="10"/>
      <c r="G145" s="26"/>
      <c r="Q145" s="9"/>
      <c r="R145" s="9"/>
      <c r="S145" s="9"/>
      <c r="T145" s="9"/>
      <c r="U145" s="9"/>
      <c r="V145" s="9"/>
      <c r="W145" s="9"/>
    </row>
    <row r="146" spans="1:23">
      <c r="A146" s="39">
        <v>2020</v>
      </c>
      <c r="B146" s="11">
        <v>119508</v>
      </c>
      <c r="C146" s="11">
        <v>109113</v>
      </c>
      <c r="D146" s="11">
        <v>228621</v>
      </c>
      <c r="E146" s="53">
        <v>973337</v>
      </c>
      <c r="F146" s="10">
        <v>1163660</v>
      </c>
      <c r="G146" s="26">
        <v>2136997</v>
      </c>
      <c r="Q146" s="9"/>
      <c r="R146" s="9"/>
      <c r="S146" s="9"/>
      <c r="T146" s="9"/>
      <c r="U146" s="9"/>
      <c r="V146" s="9"/>
      <c r="W146" s="9"/>
    </row>
    <row r="147" spans="1:23">
      <c r="A147" s="39">
        <v>2021</v>
      </c>
      <c r="B147" s="11">
        <v>132539</v>
      </c>
      <c r="C147" s="11">
        <v>122914</v>
      </c>
      <c r="D147" s="11">
        <v>255453</v>
      </c>
      <c r="E147" s="53">
        <v>1044654</v>
      </c>
      <c r="F147" s="10">
        <v>1200549</v>
      </c>
      <c r="G147" s="26">
        <v>2245203</v>
      </c>
      <c r="Q147" s="9"/>
      <c r="R147" s="9"/>
      <c r="S147" s="9"/>
      <c r="T147" s="9"/>
      <c r="U147" s="9"/>
      <c r="V147" s="9"/>
      <c r="W147" s="9"/>
    </row>
    <row r="148" spans="1:23">
      <c r="A148" s="39">
        <v>2022</v>
      </c>
      <c r="B148" s="11">
        <v>141456</v>
      </c>
      <c r="C148" s="11">
        <v>132588</v>
      </c>
      <c r="D148" s="11">
        <v>274044</v>
      </c>
      <c r="E148" s="53">
        <v>975635</v>
      </c>
      <c r="F148" s="10">
        <v>1225748</v>
      </c>
      <c r="G148" s="26">
        <v>2201383</v>
      </c>
      <c r="Q148" s="9"/>
      <c r="R148" s="9"/>
      <c r="S148" s="9"/>
      <c r="T148" s="9"/>
      <c r="U148" s="9"/>
      <c r="V148" s="9"/>
      <c r="W148" s="9"/>
    </row>
    <row r="149" spans="1:23">
      <c r="A149" s="39">
        <v>2023</v>
      </c>
      <c r="B149" s="11">
        <v>52141</v>
      </c>
      <c r="C149" s="11">
        <v>41761</v>
      </c>
      <c r="D149" s="11">
        <v>93902</v>
      </c>
      <c r="E149" s="53">
        <v>1032413</v>
      </c>
      <c r="F149" s="10">
        <v>1383042.2031999999</v>
      </c>
      <c r="G149" s="26">
        <v>2415455.2031999999</v>
      </c>
      <c r="Q149" s="9"/>
      <c r="R149" s="9"/>
      <c r="S149" s="9"/>
      <c r="T149" s="9"/>
      <c r="U149" s="9"/>
      <c r="V149" s="9"/>
      <c r="W149" s="9"/>
    </row>
    <row r="150" spans="1:23">
      <c r="A150" s="39">
        <v>2024</v>
      </c>
      <c r="B150" s="11">
        <v>58104</v>
      </c>
      <c r="C150" s="11">
        <v>45460</v>
      </c>
      <c r="D150" s="11">
        <v>103564</v>
      </c>
      <c r="E150" s="53">
        <v>1161140</v>
      </c>
      <c r="F150" s="10">
        <v>1522010</v>
      </c>
      <c r="G150" s="26">
        <v>2683150</v>
      </c>
      <c r="Q150" s="9"/>
      <c r="R150" s="9"/>
      <c r="S150" s="9"/>
      <c r="T150" s="9"/>
      <c r="U150" s="9"/>
      <c r="V150" s="9"/>
      <c r="W150" s="9"/>
    </row>
    <row r="151" spans="1:23">
      <c r="A151" s="39"/>
      <c r="B151" s="11"/>
      <c r="C151" s="11"/>
      <c r="D151" s="11"/>
      <c r="E151" s="53"/>
      <c r="F151" s="10"/>
      <c r="G151" s="26"/>
    </row>
    <row r="152" spans="1:23" s="44" customFormat="1" ht="15.75" customHeight="1">
      <c r="A152" s="40">
        <v>2025</v>
      </c>
      <c r="B152" s="29">
        <v>61528</v>
      </c>
      <c r="C152" s="29">
        <v>49330</v>
      </c>
      <c r="D152" s="29">
        <v>110858</v>
      </c>
      <c r="E152" s="62">
        <v>1245320</v>
      </c>
      <c r="F152" s="28">
        <v>1597524</v>
      </c>
      <c r="G152" s="32">
        <v>2842844</v>
      </c>
      <c r="H152" s="3"/>
      <c r="I152" s="3"/>
      <c r="J152" s="3"/>
    </row>
    <row r="153" spans="1:23" s="44" customFormat="1" ht="27.75" customHeight="1">
      <c r="A153" s="43" t="s">
        <v>47</v>
      </c>
      <c r="B153" s="43"/>
      <c r="C153" s="43"/>
      <c r="D153" s="43"/>
      <c r="E153" s="43"/>
      <c r="F153" s="43"/>
      <c r="G153" s="43"/>
    </row>
    <row r="154" spans="1:23" s="44" customFormat="1" ht="22.5" customHeight="1">
      <c r="A154" s="130" t="s">
        <v>48</v>
      </c>
      <c r="B154" s="130"/>
      <c r="C154" s="130"/>
      <c r="D154" s="130"/>
      <c r="E154" s="130"/>
      <c r="F154" s="130"/>
      <c r="G154" s="130"/>
    </row>
    <row r="155" spans="1:23" s="44" customFormat="1" ht="27" customHeight="1">
      <c r="A155" s="130" t="s">
        <v>49</v>
      </c>
      <c r="B155" s="130"/>
      <c r="C155" s="130"/>
      <c r="D155" s="130"/>
      <c r="E155" s="130"/>
      <c r="F155" s="130"/>
      <c r="G155" s="130"/>
    </row>
    <row r="156" spans="1:23" s="44" customFormat="1" ht="27.75" customHeight="1">
      <c r="A156" s="141" t="s">
        <v>101</v>
      </c>
      <c r="B156" s="130"/>
      <c r="C156" s="130"/>
      <c r="D156" s="130"/>
      <c r="E156" s="130"/>
      <c r="F156" s="130"/>
      <c r="G156" s="130"/>
      <c r="M156" s="3"/>
    </row>
    <row r="157" spans="1:23">
      <c r="A157" s="130" t="s">
        <v>102</v>
      </c>
      <c r="B157" s="130"/>
      <c r="C157" s="130"/>
      <c r="D157" s="130"/>
      <c r="E157" s="130"/>
      <c r="F157" s="130"/>
      <c r="G157" s="130"/>
      <c r="H157" s="44"/>
      <c r="I157" s="44"/>
    </row>
  </sheetData>
  <mergeCells count="33">
    <mergeCell ref="A157:G157"/>
    <mergeCell ref="A155:G155"/>
    <mergeCell ref="A154:G154"/>
    <mergeCell ref="A67:I67"/>
    <mergeCell ref="A89:J89"/>
    <mergeCell ref="B136:D136"/>
    <mergeCell ref="E136:G136"/>
    <mergeCell ref="A136:A137"/>
    <mergeCell ref="A135:G135"/>
    <mergeCell ref="A70:J70"/>
    <mergeCell ref="A115:I115"/>
    <mergeCell ref="A94:I94"/>
    <mergeCell ref="A156:G156"/>
    <mergeCell ref="A111:J111"/>
    <mergeCell ref="A87:J87"/>
    <mergeCell ref="A2:G2"/>
    <mergeCell ref="A43:G43"/>
    <mergeCell ref="E26:F26"/>
    <mergeCell ref="G26:G27"/>
    <mergeCell ref="A26:A27"/>
    <mergeCell ref="D26:D27"/>
    <mergeCell ref="A4:G4"/>
    <mergeCell ref="B5:D5"/>
    <mergeCell ref="B26:C26"/>
    <mergeCell ref="E5:G5"/>
    <mergeCell ref="A25:G25"/>
    <mergeCell ref="A44:H44"/>
    <mergeCell ref="I49:I50"/>
    <mergeCell ref="B49:C49"/>
    <mergeCell ref="D49:E49"/>
    <mergeCell ref="F49:H49"/>
    <mergeCell ref="A48:I48"/>
    <mergeCell ref="A49:A50"/>
  </mergeCells>
  <printOptions horizontalCentered="1"/>
  <pageMargins left="0.74803149606299202" right="0.511811023622047" top="0.74803149606299202" bottom="0.74803149606299202" header="0.23622047244094499" footer="0.23622047244094499"/>
  <pageSetup scale="85" fitToHeight="0" orientation="landscape" r:id="rId1"/>
  <headerFooter alignWithMargins="0">
    <oddFooter>&amp;L&amp;"Arial,Regular"&amp;9&amp;Z&amp;F&amp;C&amp;"Arial,Regular"&amp;9&amp;A&amp;R&amp;"Arial,Regular"&amp;9&amp;D</oddFooter>
  </headerFooter>
  <rowBreaks count="6" manualBreakCount="6">
    <brk id="24" max="16383" man="1"/>
    <brk id="47" max="16383" man="1"/>
    <brk id="69" max="16383" man="1"/>
    <brk id="92" max="16383" man="1"/>
    <brk id="113" max="16383" man="1"/>
    <brk id="1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E157"/>
  <sheetViews>
    <sheetView zoomScale="85" zoomScaleNormal="85" workbookViewId="0"/>
  </sheetViews>
  <sheetFormatPr defaultColWidth="12.44140625" defaultRowHeight="13.8"/>
  <cols>
    <col min="1" max="1" width="12.44140625" style="3"/>
    <col min="2" max="10" width="14.88671875" style="3" customWidth="1"/>
    <col min="11" max="16384" width="12.44140625" style="3"/>
  </cols>
  <sheetData>
    <row r="1" spans="1:18" ht="21">
      <c r="A1" s="1" t="s">
        <v>50</v>
      </c>
      <c r="B1" s="2"/>
      <c r="C1" s="2"/>
      <c r="D1" s="2"/>
      <c r="E1" s="2"/>
      <c r="F1" s="2"/>
      <c r="G1" s="2"/>
      <c r="H1" s="3" t="str">
        <f>IF(ISBLANK(English!H1),"",English!H1)</f>
        <v/>
      </c>
      <c r="I1" s="3" t="str">
        <f>IF(ISBLANK(English!I1),"",English!I1)</f>
        <v/>
      </c>
      <c r="J1" s="3" t="str">
        <f>IF(ISBLANK(English!J1),"",English!J1)</f>
        <v/>
      </c>
    </row>
    <row r="2" spans="1:18" ht="45.75" customHeight="1">
      <c r="A2" s="123" t="s">
        <v>51</v>
      </c>
      <c r="B2" s="123"/>
      <c r="C2" s="123"/>
      <c r="D2" s="123"/>
      <c r="E2" s="123"/>
      <c r="F2" s="123"/>
      <c r="G2" s="123"/>
      <c r="H2" s="3" t="str">
        <f>IF(ISBLANK(English!H2),"",English!H2)</f>
        <v/>
      </c>
      <c r="I2" s="3" t="str">
        <f>IF(ISBLANK(English!I2),"",English!I2)</f>
        <v/>
      </c>
      <c r="J2" s="3" t="str">
        <f>IF(ISBLANK(English!J2),"",English!J2)</f>
        <v/>
      </c>
    </row>
    <row r="3" spans="1:18" ht="14.4" thickBot="1">
      <c r="A3" s="3" t="str">
        <f>IF(ISBLANK(English!A3),"",English!A3)</f>
        <v/>
      </c>
      <c r="H3" s="3" t="str">
        <f>IF(ISBLANK(English!H3),"",English!H3)</f>
        <v/>
      </c>
      <c r="I3" s="3" t="str">
        <f>IF(ISBLANK(English!I3),"",English!I3)</f>
        <v/>
      </c>
      <c r="J3" s="3" t="str">
        <f>IF(ISBLANK(English!J3),"",English!J3)</f>
        <v/>
      </c>
    </row>
    <row r="4" spans="1:18" s="67" customFormat="1" ht="27" customHeight="1">
      <c r="A4" s="124" t="s">
        <v>52</v>
      </c>
      <c r="B4" s="125"/>
      <c r="C4" s="125"/>
      <c r="D4" s="125"/>
      <c r="E4" s="125"/>
      <c r="F4" s="125"/>
      <c r="G4" s="126"/>
      <c r="H4" s="67" t="str">
        <f>IF(ISBLANK(English!H4),"",English!H4)</f>
        <v/>
      </c>
      <c r="I4" s="67" t="str">
        <f>IF(ISBLANK(English!I4),"",English!I4)</f>
        <v/>
      </c>
      <c r="J4" s="67" t="str">
        <f>IF(ISBLANK(English!J4),"",English!J4)</f>
        <v/>
      </c>
    </row>
    <row r="5" spans="1:18">
      <c r="A5" s="87" t="str">
        <f>IF(ISBLANK(English!A5),"",English!A5)</f>
        <v/>
      </c>
      <c r="B5" s="127" t="s">
        <v>53</v>
      </c>
      <c r="C5" s="127" t="str">
        <f>IF(ISBLANK(English!C5),"",English!C5)</f>
        <v/>
      </c>
      <c r="D5" s="127" t="str">
        <f>IF(ISBLANK(English!D5),"",English!D5)</f>
        <v/>
      </c>
      <c r="E5" s="128" t="s">
        <v>54</v>
      </c>
      <c r="F5" s="127" t="str">
        <f>IF(ISBLANK(English!F5),"",English!F5)</f>
        <v/>
      </c>
      <c r="G5" s="129" t="str">
        <f>IF(ISBLANK(English!G5),"",English!G5)</f>
        <v/>
      </c>
      <c r="H5" s="3" t="str">
        <f>IF(ISBLANK(English!H5),"",English!H5)</f>
        <v/>
      </c>
      <c r="I5" s="3" t="str">
        <f>IF(ISBLANK(English!I5),"",English!I5)</f>
        <v/>
      </c>
      <c r="J5" s="3" t="str">
        <f>IF(ISBLANK(English!J5),"",English!J5)</f>
        <v/>
      </c>
    </row>
    <row r="6" spans="1:18">
      <c r="A6" s="88" t="s">
        <v>55</v>
      </c>
      <c r="B6" s="4" t="s">
        <v>56</v>
      </c>
      <c r="C6" s="4" t="s">
        <v>57</v>
      </c>
      <c r="D6" s="4" t="str">
        <f>IF(ISBLANK(English!D6),"",English!D6)</f>
        <v>Total</v>
      </c>
      <c r="E6" s="50" t="s">
        <v>56</v>
      </c>
      <c r="F6" s="4" t="s">
        <v>57</v>
      </c>
      <c r="G6" s="5" t="str">
        <f>IF(ISBLANK(English!G6),"",English!G6)</f>
        <v>Total</v>
      </c>
      <c r="H6" s="3" t="str">
        <f>IF(ISBLANK(English!H6),"",English!H6)</f>
        <v/>
      </c>
      <c r="I6" s="3" t="str">
        <f>IF(ISBLANK(English!I6),"",English!I6)</f>
        <v/>
      </c>
      <c r="J6" s="3" t="str">
        <f>IF(ISBLANK(English!J6),"",English!J6)</f>
        <v/>
      </c>
    </row>
    <row r="7" spans="1:18">
      <c r="A7" s="89"/>
      <c r="B7" s="6"/>
      <c r="C7" s="6"/>
      <c r="D7" s="6"/>
      <c r="E7" s="51"/>
      <c r="F7" s="6"/>
      <c r="G7" s="7"/>
    </row>
    <row r="8" spans="1:18">
      <c r="A8" s="90">
        <f>IF(ISBLANK(English!A8),"",English!A8)</f>
        <v>1960</v>
      </c>
      <c r="B8" s="68">
        <f>IF(ISBLANK(English!B8),"",English!B8)</f>
        <v>32128</v>
      </c>
      <c r="C8" s="68">
        <f>IF(ISBLANK(English!C8),"",English!C8)</f>
        <v>14739</v>
      </c>
      <c r="D8" s="68">
        <f>IF(ISBLANK(English!D8),"",English!D8)</f>
        <v>46867</v>
      </c>
      <c r="E8" s="94">
        <f>IF(ISBLANK(English!E8),"",English!E8)</f>
        <v>4576</v>
      </c>
      <c r="F8" s="68">
        <f>IF(ISBLANK(English!F8),"",English!F8)</f>
        <v>1553</v>
      </c>
      <c r="G8" s="69">
        <f>IF(ISBLANK(English!G8),"",English!G8)</f>
        <v>6129</v>
      </c>
      <c r="H8" s="3" t="str">
        <f>IF(ISBLANK(English!H8),"",English!H8)</f>
        <v/>
      </c>
      <c r="I8" s="3" t="str">
        <f>IF(ISBLANK(English!I8),"",English!I8)</f>
        <v/>
      </c>
      <c r="J8" s="3" t="str">
        <f>IF(ISBLANK(English!J8),"",English!J8)</f>
        <v/>
      </c>
      <c r="K8" s="9"/>
      <c r="L8" s="9"/>
      <c r="M8" s="9"/>
      <c r="N8" s="9"/>
      <c r="O8" s="9"/>
      <c r="P8" s="9"/>
      <c r="Q8" s="9"/>
      <c r="R8" s="9"/>
    </row>
    <row r="9" spans="1:18">
      <c r="A9" s="90">
        <f>IF(ISBLANK(English!A9),"",English!A9)</f>
        <v>1970</v>
      </c>
      <c r="B9" s="70">
        <f>IF(ISBLANK(English!B9),"",English!B9)</f>
        <v>62845</v>
      </c>
      <c r="C9" s="70">
        <f>IF(ISBLANK(English!C9),"",English!C9)</f>
        <v>55977</v>
      </c>
      <c r="D9" s="70">
        <f>IF(ISBLANK(English!D9),"",English!D9)</f>
        <v>118822</v>
      </c>
      <c r="E9" s="95">
        <f>IF(ISBLANK(English!E9),"",English!E9)</f>
        <v>9024</v>
      </c>
      <c r="F9" s="70">
        <f>IF(ISBLANK(English!F9),"",English!F9)</f>
        <v>5223</v>
      </c>
      <c r="G9" s="71">
        <f>IF(ISBLANK(English!G9),"",English!G9)</f>
        <v>14247</v>
      </c>
      <c r="H9" s="3" t="str">
        <f>IF(ISBLANK(English!H9),"",English!H9)</f>
        <v/>
      </c>
      <c r="I9" s="3" t="str">
        <f>IF(ISBLANK(English!I9),"",English!I9)</f>
        <v/>
      </c>
      <c r="J9" s="3" t="str">
        <f>IF(ISBLANK(English!J9),"",English!J9)</f>
        <v/>
      </c>
      <c r="K9" s="9"/>
      <c r="L9" s="9"/>
      <c r="M9" s="9"/>
      <c r="N9" s="9"/>
      <c r="O9" s="9"/>
      <c r="P9" s="9"/>
      <c r="Q9" s="9"/>
      <c r="R9" s="9"/>
    </row>
    <row r="10" spans="1:18">
      <c r="A10" s="90">
        <f>IF(ISBLANK(English!A10),"",English!A10)</f>
        <v>1980</v>
      </c>
      <c r="B10" s="70">
        <f>IF(ISBLANK(English!B10),"",English!B10)</f>
        <v>177915</v>
      </c>
      <c r="C10" s="70">
        <f>IF(ISBLANK(English!C10),"",English!C10)</f>
        <v>253279</v>
      </c>
      <c r="D10" s="70">
        <f>IF(ISBLANK(English!D10),"",English!D10)</f>
        <v>431194</v>
      </c>
      <c r="E10" s="95">
        <f>IF(ISBLANK(English!E10),"",English!E10)</f>
        <v>37764</v>
      </c>
      <c r="F10" s="70">
        <f>IF(ISBLANK(English!F10),"",English!F10)</f>
        <v>26036</v>
      </c>
      <c r="G10" s="71">
        <f>IF(ISBLANK(English!G10),"",English!G10)</f>
        <v>63800</v>
      </c>
      <c r="H10" s="3" t="str">
        <f>IF(ISBLANK(English!H10),"",English!H10)</f>
        <v/>
      </c>
      <c r="I10" s="3" t="str">
        <f>IF(ISBLANK(English!I10),"",English!I10)</f>
        <v/>
      </c>
      <c r="J10" s="3" t="str">
        <f>IF(ISBLANK(English!J10),"",English!J10)</f>
        <v/>
      </c>
      <c r="K10" s="9"/>
      <c r="L10" s="9"/>
      <c r="M10" s="9"/>
      <c r="N10" s="9"/>
      <c r="O10" s="9"/>
      <c r="P10" s="9"/>
      <c r="Q10" s="9"/>
      <c r="R10" s="9"/>
    </row>
    <row r="11" spans="1:18">
      <c r="A11" s="90">
        <f>IF(ISBLANK(English!A11),"",English!A11)</f>
        <v>1990</v>
      </c>
      <c r="B11" s="70">
        <f>IF(ISBLANK(English!B11),"",English!B11)</f>
        <v>559893</v>
      </c>
      <c r="C11" s="70">
        <f>IF(ISBLANK(English!C11),"",English!C11)</f>
        <v>597502</v>
      </c>
      <c r="D11" s="70">
        <f>IF(ISBLANK(English!D11),"",English!D11)</f>
        <v>1157395</v>
      </c>
      <c r="E11" s="95">
        <f>IF(ISBLANK(English!E11),"",English!E11)</f>
        <v>97937</v>
      </c>
      <c r="F11" s="70">
        <f>IF(ISBLANK(English!F11),"",English!F11)</f>
        <v>58755</v>
      </c>
      <c r="G11" s="71">
        <f>IF(ISBLANK(English!G11),"",English!G11)</f>
        <v>156692</v>
      </c>
      <c r="H11" s="3" t="str">
        <f>IF(ISBLANK(English!H11),"",English!H11)</f>
        <v/>
      </c>
      <c r="I11" s="3" t="str">
        <f>IF(ISBLANK(English!I11),"",English!I11)</f>
        <v/>
      </c>
      <c r="J11" s="3" t="str">
        <f>IF(ISBLANK(English!J11),"",English!J11)</f>
        <v/>
      </c>
      <c r="K11" s="9"/>
      <c r="L11" s="9"/>
      <c r="M11" s="9"/>
      <c r="N11" s="9"/>
      <c r="O11" s="9"/>
      <c r="P11" s="9"/>
      <c r="Q11" s="9"/>
      <c r="R11" s="9"/>
    </row>
    <row r="12" spans="1:18">
      <c r="A12" s="90">
        <f>IF(ISBLANK(English!A12),"",English!A12)</f>
        <v>2000</v>
      </c>
      <c r="B12" s="70">
        <f>IF(ISBLANK(English!B12),"",English!B12)</f>
        <v>1068471</v>
      </c>
      <c r="C12" s="70">
        <f>IF(ISBLANK(English!C12),"",English!C12)</f>
        <v>1019446</v>
      </c>
      <c r="D12" s="70">
        <f>IF(ISBLANK(English!D12),"",English!D12)</f>
        <v>2087917</v>
      </c>
      <c r="E12" s="95">
        <f>IF(ISBLANK(English!E12),"",English!E12)</f>
        <v>133895</v>
      </c>
      <c r="F12" s="70">
        <f>IF(ISBLANK(English!F12),"",English!F12)</f>
        <v>109648</v>
      </c>
      <c r="G12" s="71">
        <f>IF(ISBLANK(English!G12),"",English!G12)</f>
        <v>243543</v>
      </c>
      <c r="H12" s="3" t="str">
        <f>IF(ISBLANK(English!H12),"",English!H12)</f>
        <v/>
      </c>
      <c r="I12" s="3" t="str">
        <f>IF(ISBLANK(English!I12),"",English!I12)</f>
        <v/>
      </c>
      <c r="J12" s="3" t="str">
        <f>IF(ISBLANK(English!J12),"",English!J12)</f>
        <v/>
      </c>
      <c r="K12" s="9"/>
      <c r="L12" s="9"/>
      <c r="M12" s="9"/>
      <c r="N12" s="9"/>
      <c r="O12" s="9"/>
      <c r="P12" s="9"/>
      <c r="Q12" s="9"/>
      <c r="R12" s="9"/>
    </row>
    <row r="13" spans="1:18">
      <c r="A13" s="90">
        <f>IF(ISBLANK(English!A13),"",English!A13)</f>
        <v>2010</v>
      </c>
      <c r="B13" s="70">
        <f>IF(ISBLANK(English!B13),"",English!B13)</f>
        <v>2053840</v>
      </c>
      <c r="C13" s="70">
        <f>IF(ISBLANK(English!C13),"",English!C13)</f>
        <v>1572720</v>
      </c>
      <c r="D13" s="70">
        <f>IF(ISBLANK(English!D13),"",English!D13)</f>
        <v>3626560</v>
      </c>
      <c r="E13" s="95">
        <f>IF(ISBLANK(English!E13),"",English!E13)</f>
        <v>216354</v>
      </c>
      <c r="F13" s="70">
        <f>IF(ISBLANK(English!F13),"",English!F13)</f>
        <v>115429</v>
      </c>
      <c r="G13" s="71">
        <f>IF(ISBLANK(English!G13),"",English!G13)</f>
        <v>331783</v>
      </c>
      <c r="H13" s="3" t="str">
        <f>IF(ISBLANK(English!H13),"",English!H13)</f>
        <v/>
      </c>
      <c r="I13" s="3" t="str">
        <f>IF(ISBLANK(English!I13),"",English!I13)</f>
        <v/>
      </c>
      <c r="J13" s="3" t="str">
        <f>IF(ISBLANK(English!J13),"",English!J13)</f>
        <v/>
      </c>
      <c r="K13" s="9"/>
      <c r="L13" s="9"/>
      <c r="M13" s="9"/>
      <c r="N13" s="9"/>
      <c r="O13" s="9"/>
      <c r="P13" s="9"/>
      <c r="Q13" s="9"/>
      <c r="R13" s="9"/>
    </row>
    <row r="14" spans="1:18">
      <c r="A14" s="90"/>
      <c r="B14" s="70"/>
      <c r="C14" s="70"/>
      <c r="D14" s="70"/>
      <c r="E14" s="95"/>
      <c r="F14" s="70"/>
      <c r="G14" s="71"/>
      <c r="K14" s="9"/>
      <c r="L14" s="9"/>
      <c r="M14" s="9"/>
      <c r="N14" s="9"/>
      <c r="O14" s="9"/>
      <c r="P14" s="9"/>
      <c r="Q14" s="9"/>
      <c r="R14" s="9"/>
    </row>
    <row r="15" spans="1:18">
      <c r="A15" s="90">
        <f>IF(ISBLANK(English!A15),"",English!A15)</f>
        <v>2020</v>
      </c>
      <c r="B15" s="70">
        <f>IF(ISBLANK(English!B15),"",English!B15)</f>
        <v>3256838</v>
      </c>
      <c r="C15" s="70">
        <f>IF(ISBLANK(English!C15),"",English!C15)</f>
        <v>1813242</v>
      </c>
      <c r="D15" s="70">
        <f>IF(ISBLANK(English!D15),"",English!D15)</f>
        <v>5070079</v>
      </c>
      <c r="E15" s="96">
        <f>IF(ISBLANK(English!E15),"",English!E15)</f>
        <v>291218</v>
      </c>
      <c r="F15" s="72">
        <f>IF(ISBLANK(English!F15),"",English!F15)</f>
        <v>116625</v>
      </c>
      <c r="G15" s="73">
        <f>IF(ISBLANK(English!G15),"",English!G15)</f>
        <v>407844</v>
      </c>
      <c r="K15" s="9"/>
      <c r="L15" s="9"/>
      <c r="M15" s="9"/>
      <c r="N15" s="9"/>
      <c r="O15" s="9"/>
      <c r="P15" s="9"/>
      <c r="Q15" s="9"/>
      <c r="R15" s="9"/>
    </row>
    <row r="16" spans="1:18">
      <c r="A16" s="90">
        <f>IF(ISBLANK(English!A16),"",English!A16)</f>
        <v>2021</v>
      </c>
      <c r="B16" s="70">
        <f>IF(ISBLANK(English!B16),"",English!B16)</f>
        <v>3428199</v>
      </c>
      <c r="C16" s="70">
        <f>IF(ISBLANK(English!C16),"",English!C16)</f>
        <v>1846966</v>
      </c>
      <c r="D16" s="70">
        <f>IF(ISBLANK(English!D16),"",English!D16)</f>
        <v>5275163</v>
      </c>
      <c r="E16" s="96">
        <f>IF(ISBLANK(English!E16),"",English!E16)</f>
        <v>326033</v>
      </c>
      <c r="F16" s="72">
        <f>IF(ISBLANK(English!F16),"",English!F16)</f>
        <v>99370</v>
      </c>
      <c r="G16" s="73">
        <f>IF(ISBLANK(English!G16),"",English!G16)</f>
        <v>425404</v>
      </c>
      <c r="K16" s="9"/>
      <c r="L16" s="9"/>
      <c r="M16" s="9"/>
      <c r="N16" s="9"/>
      <c r="O16" s="9"/>
      <c r="P16" s="9"/>
      <c r="Q16" s="9"/>
      <c r="R16" s="9"/>
    </row>
    <row r="17" spans="1:23">
      <c r="A17" s="90">
        <f>IF(ISBLANK(English!A17),"",English!A17)</f>
        <v>2022</v>
      </c>
      <c r="B17" s="70">
        <f>IF(ISBLANK(English!B17),"",English!B17)</f>
        <v>3578449</v>
      </c>
      <c r="C17" s="70">
        <f>IF(ISBLANK(English!C17),"",English!C17)</f>
        <v>1943068</v>
      </c>
      <c r="D17" s="70">
        <f>IF(ISBLANK(English!D17),"",English!D17)</f>
        <v>5521516</v>
      </c>
      <c r="E17" s="96">
        <f>IF(ISBLANK(English!E17),"",English!E17)</f>
        <v>333390</v>
      </c>
      <c r="F17" s="72">
        <f>IF(ISBLANK(English!F17),"",English!F17)</f>
        <v>85689</v>
      </c>
      <c r="G17" s="73">
        <f>IF(ISBLANK(English!G17),"",English!G17)</f>
        <v>419080</v>
      </c>
      <c r="K17" s="9"/>
      <c r="L17" s="9"/>
      <c r="M17" s="9"/>
      <c r="N17" s="9"/>
      <c r="O17" s="9"/>
      <c r="P17" s="9"/>
      <c r="Q17" s="9"/>
      <c r="R17" s="9"/>
    </row>
    <row r="18" spans="1:23">
      <c r="A18" s="90">
        <f>IF(ISBLANK(English!A18),"",English!A18)</f>
        <v>2023</v>
      </c>
      <c r="B18" s="70">
        <f>IF(ISBLANK(English!B18),"",English!B18)</f>
        <v>3742175</v>
      </c>
      <c r="C18" s="70">
        <f>IF(ISBLANK(English!C18),"",English!C18)</f>
        <v>2005130</v>
      </c>
      <c r="D18" s="70">
        <f>IF(ISBLANK(English!D18),"",English!D18)</f>
        <v>5747305</v>
      </c>
      <c r="E18" s="96">
        <f>IF(ISBLANK(English!E18),"",English!E18)</f>
        <v>346442</v>
      </c>
      <c r="F18" s="72">
        <f>IF(ISBLANK(English!F18),"",English!F18)</f>
        <v>105215</v>
      </c>
      <c r="G18" s="73">
        <f>IF(ISBLANK(English!G18),"",English!G18)</f>
        <v>451657</v>
      </c>
      <c r="K18" s="9"/>
      <c r="L18" s="9"/>
      <c r="M18" s="9"/>
      <c r="N18" s="9"/>
      <c r="O18" s="9"/>
      <c r="P18" s="9"/>
      <c r="Q18" s="9"/>
      <c r="R18" s="9"/>
    </row>
    <row r="19" spans="1:23">
      <c r="A19" s="90">
        <f>IF(ISBLANK(English!A19),"",English!A19)</f>
        <v>2024</v>
      </c>
      <c r="B19" s="70">
        <f>IF(ISBLANK(English!B19),"",English!B19)</f>
        <v>3915734</v>
      </c>
      <c r="C19" s="70">
        <f>IF(ISBLANK(English!C19),"",English!C19)</f>
        <v>2056447</v>
      </c>
      <c r="D19" s="70">
        <f>IF(ISBLANK(English!D19),"",English!D19)</f>
        <v>5972181</v>
      </c>
      <c r="E19" s="96">
        <f>IF(ISBLANK(English!E19),"",English!E19)</f>
        <v>356312</v>
      </c>
      <c r="F19" s="72">
        <f>IF(ISBLANK(English!F19),"",English!F19)</f>
        <v>112798</v>
      </c>
      <c r="G19" s="73">
        <f>IF(ISBLANK(English!G19),"",English!G19)</f>
        <v>469110</v>
      </c>
      <c r="K19" s="9"/>
      <c r="L19" s="9"/>
      <c r="M19" s="9"/>
      <c r="N19" s="9"/>
      <c r="O19" s="9"/>
      <c r="P19" s="9"/>
      <c r="Q19" s="9"/>
      <c r="R19" s="9"/>
    </row>
    <row r="20" spans="1:23">
      <c r="A20" s="90"/>
      <c r="B20" s="70"/>
      <c r="C20" s="70"/>
      <c r="D20" s="70"/>
      <c r="E20" s="96"/>
      <c r="F20" s="72"/>
      <c r="G20" s="73"/>
      <c r="K20" s="9"/>
      <c r="L20" s="9"/>
      <c r="M20" s="9"/>
      <c r="N20" s="9"/>
      <c r="O20" s="9"/>
      <c r="P20" s="9"/>
      <c r="Q20" s="9"/>
      <c r="R20" s="9"/>
    </row>
    <row r="21" spans="1:23" ht="14.4" thickBot="1">
      <c r="A21" s="91">
        <f>IF(ISBLANK(English!A21),"",English!A21)</f>
        <v>2025</v>
      </c>
      <c r="B21" s="74">
        <f>IF(ISBLANK(English!B21),"",English!B21)</f>
        <v>4097071</v>
      </c>
      <c r="C21" s="74">
        <f>IF(ISBLANK(English!C21),"",English!C21)</f>
        <v>2150751</v>
      </c>
      <c r="D21" s="74">
        <f>IF(ISBLANK(English!D21),"",English!D21)</f>
        <v>6247822</v>
      </c>
      <c r="E21" s="97">
        <f>IF(ISBLANK(English!E21),"",English!E21)</f>
        <v>382952</v>
      </c>
      <c r="F21" s="75">
        <f>IF(ISBLANK(English!F21),"",English!F21)</f>
        <v>105936</v>
      </c>
      <c r="G21" s="76">
        <f>IF(ISBLANK(English!G21),"",English!G21)</f>
        <v>488888</v>
      </c>
      <c r="H21" s="3" t="str">
        <f>IF(ISBLANK(English!H21),"",English!H21)</f>
        <v/>
      </c>
      <c r="I21" s="3" t="str">
        <f>IF(ISBLANK(English!I21),"",English!I21)</f>
        <v/>
      </c>
      <c r="J21" s="3" t="str">
        <f>IF(ISBLANK(English!J21),"",English!J21)</f>
        <v/>
      </c>
    </row>
    <row r="22" spans="1:23" s="46" customFormat="1" ht="15.75" customHeight="1">
      <c r="A22" s="46" t="s">
        <v>58</v>
      </c>
      <c r="H22" s="46" t="str">
        <f>IF(ISBLANK(English!H22),"",English!H22)</f>
        <v/>
      </c>
      <c r="I22" s="46" t="str">
        <f>IF(ISBLANK(English!I22),"",English!I22)</f>
        <v/>
      </c>
      <c r="J22" s="46" t="str">
        <f>IF(ISBLANK(English!J22),"",English!J22)</f>
        <v/>
      </c>
    </row>
    <row r="23" spans="1:23" s="46" customFormat="1" ht="15.75" customHeight="1">
      <c r="A23" s="46" t="str">
        <f>IF(ISBLANK(English!A23),"",English!A23)</f>
        <v/>
      </c>
      <c r="H23" s="46" t="str">
        <f>IF(ISBLANK(English!H23),"",English!H23)</f>
        <v/>
      </c>
      <c r="I23" s="46" t="str">
        <f>IF(ISBLANK(English!I23),"",English!I23)</f>
        <v/>
      </c>
      <c r="J23" s="46" t="str">
        <f>IF(ISBLANK(English!J23),"",English!J23)</f>
        <v/>
      </c>
    </row>
    <row r="24" spans="1:23" s="46" customFormat="1" ht="15.75" customHeight="1" thickBot="1">
      <c r="A24" s="46" t="str">
        <f>IF(ISBLANK(English!A24),"",English!A24)</f>
        <v/>
      </c>
      <c r="B24" s="46" t="str">
        <f>IF(ISBLANK(English!B24),"",English!B24)</f>
        <v/>
      </c>
      <c r="C24" s="46" t="str">
        <f>IF(ISBLANK(English!C24),"",English!C24)</f>
        <v/>
      </c>
      <c r="D24" s="46" t="str">
        <f>IF(ISBLANK(English!D24),"",English!D24)</f>
        <v/>
      </c>
      <c r="E24" s="46" t="str">
        <f>IF(ISBLANK(English!E24),"",English!E24)</f>
        <v/>
      </c>
      <c r="F24" s="46" t="str">
        <f>IF(ISBLANK(English!F24),"",English!F24)</f>
        <v/>
      </c>
      <c r="G24" s="46" t="str">
        <f>IF(ISBLANK(English!G24),"",English!G24)</f>
        <v/>
      </c>
      <c r="H24" s="46" t="str">
        <f>IF(ISBLANK(English!H24),"",English!H24)</f>
        <v/>
      </c>
      <c r="I24" s="46" t="str">
        <f>IF(ISBLANK(English!I24),"",English!I24)</f>
        <v/>
      </c>
      <c r="J24" s="46" t="str">
        <f>IF(ISBLANK(English!J24),"",English!J24)</f>
        <v/>
      </c>
    </row>
    <row r="25" spans="1:23" s="67" customFormat="1" ht="27" customHeight="1">
      <c r="A25" s="124" t="s">
        <v>59</v>
      </c>
      <c r="B25" s="125"/>
      <c r="C25" s="125"/>
      <c r="D25" s="125"/>
      <c r="E25" s="125"/>
      <c r="F25" s="125"/>
      <c r="G25" s="126"/>
      <c r="H25" s="67" t="str">
        <f>IF(ISBLANK(English!H25),"",English!H25)</f>
        <v/>
      </c>
      <c r="I25" s="67" t="str">
        <f>IF(ISBLANK(English!I25),"",English!I25)</f>
        <v/>
      </c>
      <c r="J25" s="67" t="str">
        <f>IF(ISBLANK(English!J25),"",English!J25)</f>
        <v/>
      </c>
    </row>
    <row r="26" spans="1:23">
      <c r="A26" s="116" t="s">
        <v>55</v>
      </c>
      <c r="B26" s="118" t="s">
        <v>60</v>
      </c>
      <c r="C26" s="118" t="str">
        <f>IF(ISBLANK(English!C26),"",English!C26)</f>
        <v/>
      </c>
      <c r="D26" s="119" t="s">
        <v>61</v>
      </c>
      <c r="E26" s="118" t="s">
        <v>62</v>
      </c>
      <c r="F26" s="118" t="str">
        <f>IF(ISBLANK(English!F26),"",English!F26)</f>
        <v/>
      </c>
      <c r="G26" s="121" t="str">
        <f>IF(ISBLANK(English!G26),"",English!G26)</f>
        <v>Total</v>
      </c>
      <c r="H26" s="3" t="str">
        <f>IF(ISBLANK(English!H26),"",English!H26)</f>
        <v/>
      </c>
      <c r="I26" s="3" t="str">
        <f>IF(ISBLANK(English!I26),"",English!I26)</f>
        <v/>
      </c>
      <c r="J26" s="3" t="str">
        <f>IF(ISBLANK(English!J26),"",English!J26)</f>
        <v/>
      </c>
    </row>
    <row r="27" spans="1:23" s="13" customFormat="1" ht="30">
      <c r="A27" s="117" t="str">
        <f>IF(ISBLANK(English!A27),"",English!A27)</f>
        <v/>
      </c>
      <c r="B27" s="12" t="s">
        <v>63</v>
      </c>
      <c r="C27" s="12" t="s">
        <v>64</v>
      </c>
      <c r="D27" s="120" t="str">
        <f>IF(ISBLANK(English!D27),"",English!D27)</f>
        <v/>
      </c>
      <c r="E27" s="12" t="s">
        <v>65</v>
      </c>
      <c r="F27" s="12" t="s">
        <v>66</v>
      </c>
      <c r="G27" s="122" t="str">
        <f>IF(ISBLANK(English!G27),"",English!G27)</f>
        <v/>
      </c>
      <c r="H27" s="13" t="str">
        <f>IF(ISBLANK(English!H27),"",English!H27)</f>
        <v/>
      </c>
      <c r="I27" s="13" t="str">
        <f>IF(ISBLANK(English!I27),"",English!I27)</f>
        <v/>
      </c>
      <c r="J27" s="13" t="str">
        <f>IF(ISBLANK(English!J27),"",English!J27)</f>
        <v/>
      </c>
    </row>
    <row r="28" spans="1:23" s="13" customFormat="1">
      <c r="A28" s="92"/>
      <c r="B28" s="14"/>
      <c r="C28" s="14"/>
      <c r="D28" s="98"/>
      <c r="E28" s="14"/>
      <c r="F28" s="14"/>
      <c r="G28" s="102"/>
    </row>
    <row r="29" spans="1:23" s="13" customFormat="1">
      <c r="A29" s="90">
        <f>IF(ISBLANK(English!A29),"",English!A29)</f>
        <v>1960</v>
      </c>
      <c r="B29" s="68">
        <f>IF(ISBLANK(English!B29),"",English!B29)</f>
        <v>196</v>
      </c>
      <c r="C29" s="68">
        <f>IF(ISBLANK(English!C29),"",English!C29)</f>
        <v>291</v>
      </c>
      <c r="D29" s="99">
        <f>IF(ISBLANK(English!D29),"",English!D29)</f>
        <v>75</v>
      </c>
      <c r="E29" s="68">
        <f>IF(ISBLANK(English!E29),"",English!E29)</f>
        <v>129</v>
      </c>
      <c r="F29" s="68">
        <f>IF(ISBLANK(English!F29),"",English!F29)</f>
        <v>0</v>
      </c>
      <c r="G29" s="103">
        <f>IF(ISBLANK(English!G29),"",English!G29)</f>
        <v>691</v>
      </c>
      <c r="H29" s="13" t="str">
        <f>IF(ISBLANK(English!H29),"",English!H29)</f>
        <v/>
      </c>
      <c r="I29" s="3" t="str">
        <f>IF(ISBLANK(English!I29),"",English!I29)</f>
        <v/>
      </c>
      <c r="J29" s="3" t="str">
        <f>IF(ISBLANK(English!J29),"",English!J29)</f>
        <v/>
      </c>
      <c r="K29" s="3"/>
      <c r="L29" s="3"/>
      <c r="M29" s="3"/>
      <c r="N29" s="3"/>
      <c r="O29" s="3"/>
      <c r="P29" s="3"/>
      <c r="Q29" s="9"/>
      <c r="R29" s="9"/>
      <c r="S29" s="9"/>
      <c r="T29" s="9"/>
      <c r="U29" s="9"/>
      <c r="V29" s="9"/>
      <c r="W29" s="9"/>
    </row>
    <row r="30" spans="1:23" s="13" customFormat="1">
      <c r="A30" s="90">
        <f>IF(ISBLANK(English!A30),"",English!A30)</f>
        <v>1970</v>
      </c>
      <c r="B30" s="70">
        <f>IF(ISBLANK(English!B30),"",English!B30)</f>
        <v>453</v>
      </c>
      <c r="C30" s="70">
        <f>IF(ISBLANK(English!C30),"",English!C30)</f>
        <v>604</v>
      </c>
      <c r="D30" s="100">
        <f>IF(ISBLANK(English!D30),"",English!D30)</f>
        <v>260</v>
      </c>
      <c r="E30" s="70">
        <f>IF(ISBLANK(English!E30),"",English!E30)</f>
        <v>296</v>
      </c>
      <c r="F30" s="70">
        <f>IF(ISBLANK(English!F30),"",English!F30)</f>
        <v>0</v>
      </c>
      <c r="G30" s="104">
        <f>IF(ISBLANK(English!G30),"",English!G30)</f>
        <v>1613</v>
      </c>
      <c r="H30" s="13" t="str">
        <f>IF(ISBLANK(English!H30),"",English!H30)</f>
        <v/>
      </c>
      <c r="I30" s="3" t="str">
        <f>IF(ISBLANK(English!I30),"",English!I30)</f>
        <v/>
      </c>
      <c r="J30" s="3" t="str">
        <f>IF(ISBLANK(English!J30),"",English!J30)</f>
        <v/>
      </c>
      <c r="K30" s="3"/>
      <c r="L30" s="3"/>
      <c r="M30" s="3"/>
      <c r="N30" s="3"/>
      <c r="O30" s="3"/>
      <c r="P30" s="3"/>
      <c r="Q30" s="9"/>
      <c r="R30" s="9"/>
      <c r="S30" s="9"/>
      <c r="T30" s="9"/>
      <c r="U30" s="9"/>
      <c r="V30" s="9"/>
      <c r="W30" s="9"/>
    </row>
    <row r="31" spans="1:23" s="13" customFormat="1">
      <c r="A31" s="90">
        <f>IF(ISBLANK(English!A31),"",English!A31)</f>
        <v>1980</v>
      </c>
      <c r="B31" s="70">
        <f>IF(ISBLANK(English!B31),"",English!B31)</f>
        <v>1082</v>
      </c>
      <c r="C31" s="70">
        <f>IF(ISBLANK(English!C31),"",English!C31)</f>
        <v>1338</v>
      </c>
      <c r="D31" s="100">
        <f>IF(ISBLANK(English!D31),"",English!D31)</f>
        <v>1620</v>
      </c>
      <c r="E31" s="70">
        <f>IF(ISBLANK(English!E31),"",English!E31)</f>
        <v>1589</v>
      </c>
      <c r="F31" s="70">
        <f>IF(ISBLANK(English!F31),"",English!F31)</f>
        <v>46</v>
      </c>
      <c r="G31" s="104">
        <f>IF(ISBLANK(English!G31),"",English!G31)</f>
        <v>5675</v>
      </c>
      <c r="H31" s="13" t="str">
        <f>IF(ISBLANK(English!H31),"",English!H31)</f>
        <v/>
      </c>
      <c r="I31" s="3" t="str">
        <f>IF(ISBLANK(English!I31),"",English!I31)</f>
        <v/>
      </c>
      <c r="J31" s="3" t="str">
        <f>IF(ISBLANK(English!J31),"",English!J31)</f>
        <v/>
      </c>
      <c r="K31" s="3"/>
      <c r="L31" s="3"/>
      <c r="M31" s="3"/>
      <c r="N31" s="3"/>
      <c r="O31" s="3"/>
      <c r="P31" s="3"/>
      <c r="Q31" s="9"/>
      <c r="R31" s="9"/>
      <c r="S31" s="9"/>
      <c r="T31" s="9"/>
      <c r="U31" s="9"/>
      <c r="V31" s="9"/>
      <c r="W31" s="9"/>
    </row>
    <row r="32" spans="1:23" s="13" customFormat="1">
      <c r="A32" s="90">
        <f>IF(ISBLANK(English!A32),"",English!A32)</f>
        <v>1990</v>
      </c>
      <c r="B32" s="70">
        <f>IF(ISBLANK(English!B32),"",English!B32)</f>
        <v>2083</v>
      </c>
      <c r="C32" s="70">
        <f>IF(ISBLANK(English!C32),"",English!C32)</f>
        <v>2488</v>
      </c>
      <c r="D32" s="100">
        <f>IF(ISBLANK(English!D32),"",English!D32)</f>
        <v>9840</v>
      </c>
      <c r="E32" s="70">
        <f>IF(ISBLANK(English!E32),"",English!E32)</f>
        <v>4341</v>
      </c>
      <c r="F32" s="70">
        <f>IF(ISBLANK(English!F32),"",English!F32)</f>
        <v>1644</v>
      </c>
      <c r="G32" s="104">
        <f>IF(ISBLANK(English!G32),"",English!G32)</f>
        <v>20396</v>
      </c>
      <c r="H32" s="13" t="str">
        <f>IF(ISBLANK(English!H32),"",English!H32)</f>
        <v/>
      </c>
      <c r="I32" s="3" t="str">
        <f>IF(ISBLANK(English!I32),"",English!I32)</f>
        <v/>
      </c>
      <c r="J32" s="3" t="str">
        <f>IF(ISBLANK(English!J32),"",English!J32)</f>
        <v/>
      </c>
      <c r="K32" s="3"/>
      <c r="L32" s="3"/>
      <c r="M32" s="3"/>
      <c r="N32" s="3"/>
      <c r="O32" s="3"/>
      <c r="P32" s="3"/>
      <c r="Q32" s="9"/>
      <c r="R32" s="9"/>
      <c r="S32" s="9"/>
      <c r="T32" s="9"/>
      <c r="U32" s="9"/>
      <c r="V32" s="9"/>
      <c r="W32" s="9"/>
    </row>
    <row r="33" spans="1:23" s="13" customFormat="1">
      <c r="A33" s="90">
        <f>IF(ISBLANK(English!A33),"",English!A33)</f>
        <v>2000</v>
      </c>
      <c r="B33" s="70">
        <f>IF(ISBLANK(English!B33),"",English!B33)</f>
        <v>3564</v>
      </c>
      <c r="C33" s="70">
        <f>IF(ISBLANK(English!C33),"",English!C33)</f>
        <v>3395</v>
      </c>
      <c r="D33" s="100">
        <f>IF(ISBLANK(English!D33),"",English!D33)</f>
        <v>24214</v>
      </c>
      <c r="E33" s="70">
        <f>IF(ISBLANK(English!E33),"",English!E33)</f>
        <v>9295</v>
      </c>
      <c r="F33" s="70">
        <f>IF(ISBLANK(English!F33),"",English!F33)</f>
        <v>6172</v>
      </c>
      <c r="G33" s="104">
        <f>IF(ISBLANK(English!G33),"",English!G33)</f>
        <v>46640</v>
      </c>
      <c r="H33" s="13" t="str">
        <f>IF(ISBLANK(English!H33),"",English!H33)</f>
        <v/>
      </c>
      <c r="I33" s="3" t="str">
        <f>IF(ISBLANK(English!I33),"",English!I33)</f>
        <v/>
      </c>
      <c r="J33" s="3" t="str">
        <f>IF(ISBLANK(English!J33),"",English!J33)</f>
        <v/>
      </c>
      <c r="K33" s="3"/>
      <c r="L33" s="3"/>
      <c r="M33" s="3"/>
      <c r="N33" s="3"/>
      <c r="O33" s="3"/>
      <c r="P33" s="3"/>
      <c r="Q33" s="9"/>
      <c r="R33" s="9"/>
      <c r="S33" s="9"/>
      <c r="T33" s="9"/>
      <c r="U33" s="9"/>
      <c r="V33" s="9"/>
      <c r="W33" s="9"/>
    </row>
    <row r="34" spans="1:23">
      <c r="A34" s="90">
        <f>IF(ISBLANK(English!A34),"",English!A34)</f>
        <v>2010</v>
      </c>
      <c r="B34" s="70">
        <f>IF(ISBLANK(English!B34),"",English!B34)</f>
        <v>5505</v>
      </c>
      <c r="C34" s="70">
        <f>IF(ISBLANK(English!C34),"",English!C34)</f>
        <v>4369</v>
      </c>
      <c r="D34" s="100">
        <f>IF(ISBLANK(English!D34),"",English!D34)</f>
        <v>32120</v>
      </c>
      <c r="E34" s="70">
        <f>IF(ISBLANK(English!E34),"",English!E34)</f>
        <v>14442</v>
      </c>
      <c r="F34" s="70">
        <f>IF(ISBLANK(English!F34),"",English!F34)</f>
        <v>11995</v>
      </c>
      <c r="G34" s="104">
        <f>IF(ISBLANK(English!G34),"",English!G34)</f>
        <v>68431</v>
      </c>
      <c r="H34" s="3" t="str">
        <f>IF(ISBLANK(English!H34),"",English!H34)</f>
        <v/>
      </c>
      <c r="I34" s="3" t="str">
        <f>IF(ISBLANK(English!I34),"",English!I34)</f>
        <v/>
      </c>
      <c r="J34" s="3" t="str">
        <f>IF(ISBLANK(English!J34),"",English!J34)</f>
        <v/>
      </c>
      <c r="Q34" s="9"/>
      <c r="R34" s="9"/>
      <c r="S34" s="9"/>
      <c r="T34" s="9"/>
      <c r="U34" s="9"/>
      <c r="V34" s="9"/>
      <c r="W34" s="9"/>
    </row>
    <row r="35" spans="1:23">
      <c r="A35" s="90"/>
      <c r="B35" s="70"/>
      <c r="C35" s="70"/>
      <c r="D35" s="100"/>
      <c r="E35" s="70"/>
      <c r="F35" s="70"/>
      <c r="G35" s="104"/>
      <c r="Q35" s="9"/>
      <c r="R35" s="9"/>
      <c r="S35" s="9"/>
      <c r="T35" s="9"/>
      <c r="U35" s="9"/>
      <c r="V35" s="9"/>
      <c r="W35" s="9"/>
    </row>
    <row r="36" spans="1:23">
      <c r="A36" s="90">
        <f>IF(ISBLANK(English!A36),"",English!A36)</f>
        <v>2020</v>
      </c>
      <c r="B36" s="70">
        <f>IF(ISBLANK(English!B36),"",English!B36)</f>
        <v>8349</v>
      </c>
      <c r="C36" s="70">
        <f>IF(ISBLANK(English!C36),"",English!C36)</f>
        <v>5908</v>
      </c>
      <c r="D36" s="100">
        <f>IF(ISBLANK(English!D36),"",English!D36)</f>
        <v>46223</v>
      </c>
      <c r="E36" s="70">
        <f>IF(ISBLANK(English!E36),"",English!E36)</f>
        <v>20402</v>
      </c>
      <c r="F36" s="70">
        <f>IF(ISBLANK(English!F36),"",English!F36)</f>
        <v>16226</v>
      </c>
      <c r="G36" s="104">
        <f>IF(ISBLANK(English!G36),"",English!G36)</f>
        <v>97108</v>
      </c>
      <c r="Q36" s="9"/>
      <c r="R36" s="9"/>
      <c r="S36" s="9"/>
      <c r="T36" s="9"/>
      <c r="U36" s="9"/>
      <c r="V36" s="9"/>
      <c r="W36" s="9"/>
    </row>
    <row r="37" spans="1:23">
      <c r="A37" s="90">
        <f>IF(ISBLANK(English!A37),"",English!A37)</f>
        <v>2021</v>
      </c>
      <c r="B37" s="70">
        <f>IF(ISBLANK(English!B37),"",English!B37)</f>
        <v>8827</v>
      </c>
      <c r="C37" s="70">
        <f>IF(ISBLANK(English!C37),"",English!C37)</f>
        <v>5545</v>
      </c>
      <c r="D37" s="100">
        <f>IF(ISBLANK(English!D37),"",English!D37)</f>
        <v>58089</v>
      </c>
      <c r="E37" s="70">
        <f>IF(ISBLANK(English!E37),"",English!E37)</f>
        <v>22146</v>
      </c>
      <c r="F37" s="70">
        <f>IF(ISBLANK(English!F37),"",English!F37)</f>
        <v>18640</v>
      </c>
      <c r="G37" s="104">
        <f>IF(ISBLANK(English!G37),"",English!G37)</f>
        <v>113247</v>
      </c>
      <c r="Q37" s="9"/>
      <c r="R37" s="9"/>
      <c r="S37" s="9"/>
      <c r="T37" s="9"/>
      <c r="U37" s="9"/>
      <c r="V37" s="9"/>
      <c r="W37" s="9"/>
    </row>
    <row r="38" spans="1:23">
      <c r="A38" s="90">
        <f>IF(ISBLANK(English!A38),"",English!A38)</f>
        <v>2022</v>
      </c>
      <c r="B38" s="70">
        <f>IF(ISBLANK(English!B38),"",English!B38)</f>
        <v>9444</v>
      </c>
      <c r="C38" s="70">
        <f>IF(ISBLANK(English!C38),"",English!C38)</f>
        <v>6687</v>
      </c>
      <c r="D38" s="100">
        <f>IF(ISBLANK(English!D38),"",English!D38)</f>
        <v>53651</v>
      </c>
      <c r="E38" s="70">
        <f>IF(ISBLANK(English!E38),"",English!E38)</f>
        <v>23787</v>
      </c>
      <c r="F38" s="70">
        <f>IF(ISBLANK(English!F38),"",English!F38)</f>
        <v>20132</v>
      </c>
      <c r="G38" s="104">
        <f>IF(ISBLANK(English!G38),"",English!G38)</f>
        <v>113702</v>
      </c>
      <c r="Q38" s="9"/>
      <c r="R38" s="9"/>
      <c r="S38" s="9"/>
      <c r="T38" s="9"/>
      <c r="U38" s="9"/>
      <c r="V38" s="9"/>
      <c r="W38" s="9"/>
    </row>
    <row r="39" spans="1:23">
      <c r="A39" s="90">
        <f>IF(ISBLANK(English!A39),"",English!A39)</f>
        <v>2023</v>
      </c>
      <c r="B39" s="70">
        <f>IF(ISBLANK(English!B39),"",English!B39)</f>
        <v>9224</v>
      </c>
      <c r="C39" s="70">
        <f>IF(ISBLANK(English!C39),"",English!C39)</f>
        <v>8083</v>
      </c>
      <c r="D39" s="100">
        <f>IF(ISBLANK(English!D39),"",English!D39)</f>
        <v>62696</v>
      </c>
      <c r="E39" s="70">
        <f>IF(ISBLANK(English!E39),"",English!E39)</f>
        <v>25756</v>
      </c>
      <c r="F39" s="70">
        <f>IF(ISBLANK(English!F39),"",English!F39)</f>
        <v>22428</v>
      </c>
      <c r="G39" s="104">
        <f>IF(ISBLANK(English!G39),"",English!G39)</f>
        <v>128187</v>
      </c>
      <c r="Q39" s="9"/>
      <c r="R39" s="9"/>
      <c r="S39" s="9"/>
      <c r="T39" s="9"/>
      <c r="U39" s="9"/>
      <c r="V39" s="9"/>
      <c r="W39" s="9"/>
    </row>
    <row r="40" spans="1:23">
      <c r="A40" s="90" t="str">
        <f>IF(ISBLANK(English!A40),"",English!A40)</f>
        <v>2024r</v>
      </c>
      <c r="B40" s="70">
        <f>IF(ISBLANK(English!B40),"",English!B40)</f>
        <v>8921</v>
      </c>
      <c r="C40" s="70">
        <f>IF(ISBLANK(English!C40),"",English!C40)</f>
        <v>9679</v>
      </c>
      <c r="D40" s="100">
        <f>IF(ISBLANK(English!D40),"",English!D40)</f>
        <v>71401</v>
      </c>
      <c r="E40" s="70">
        <f>IF(ISBLANK(English!E40),"",English!E40)</f>
        <v>27908</v>
      </c>
      <c r="F40" s="70">
        <f>IF(ISBLANK(English!F40),"",English!F40)</f>
        <v>24656</v>
      </c>
      <c r="G40" s="104">
        <f>IF(ISBLANK(English!G40),"",English!G40)</f>
        <v>142565</v>
      </c>
      <c r="Q40" s="9"/>
      <c r="R40" s="9"/>
      <c r="S40" s="9"/>
      <c r="T40" s="9"/>
      <c r="U40" s="9"/>
      <c r="V40" s="9"/>
      <c r="W40" s="9"/>
    </row>
    <row r="41" spans="1:23">
      <c r="A41" s="90"/>
      <c r="B41" s="70"/>
      <c r="C41" s="70"/>
      <c r="D41" s="100"/>
      <c r="E41" s="70"/>
      <c r="F41" s="70"/>
      <c r="G41" s="104"/>
      <c r="Q41" s="9"/>
      <c r="R41" s="9"/>
      <c r="S41" s="9"/>
      <c r="T41" s="9"/>
      <c r="U41" s="9"/>
      <c r="V41" s="9"/>
      <c r="W41" s="9"/>
    </row>
    <row r="42" spans="1:23" ht="14.4" thickBot="1">
      <c r="A42" s="91">
        <f>IF(ISBLANK(English!A42),"",English!A42)</f>
        <v>2025</v>
      </c>
      <c r="B42" s="74">
        <f>IF(ISBLANK(English!B42),"",English!B42)</f>
        <v>9596</v>
      </c>
      <c r="C42" s="74">
        <f>IF(ISBLANK(English!C42),"",English!C42)</f>
        <v>8724</v>
      </c>
      <c r="D42" s="101">
        <f>IF(ISBLANK(English!D42),"",English!D42)</f>
        <v>83804</v>
      </c>
      <c r="E42" s="74">
        <f>IF(ISBLANK(English!E42),"",English!E42)</f>
        <v>28259</v>
      </c>
      <c r="F42" s="74">
        <f>IF(ISBLANK(English!F42),"",English!F42)</f>
        <v>26467</v>
      </c>
      <c r="G42" s="105">
        <f>IF(ISBLANK(English!G42),"",English!G42)</f>
        <v>156850</v>
      </c>
      <c r="H42" s="3" t="str">
        <f>IF(ISBLANK(English!H42),"",English!H42)</f>
        <v/>
      </c>
      <c r="I42" s="3" t="str">
        <f>IF(ISBLANK(English!I42),"",English!I42)</f>
        <v/>
      </c>
      <c r="J42" s="3" t="str">
        <f>IF(ISBLANK(English!J42),"",English!J42)</f>
        <v/>
      </c>
    </row>
    <row r="43" spans="1:23" s="43" customFormat="1" ht="29.25" customHeight="1">
      <c r="A43" s="130" t="s">
        <v>67</v>
      </c>
      <c r="B43" s="130"/>
      <c r="C43" s="130"/>
      <c r="D43" s="130"/>
      <c r="E43" s="130"/>
      <c r="F43" s="130"/>
      <c r="G43" s="130"/>
      <c r="H43" s="43" t="str">
        <f>IF(ISBLANK(English!H43),"",English!H43)</f>
        <v/>
      </c>
      <c r="I43" s="43" t="str">
        <f>IF(ISBLANK(English!I43),"",English!I43)</f>
        <v/>
      </c>
      <c r="J43" s="43" t="str">
        <f>IF(ISBLANK(English!J43),"",English!J43)</f>
        <v/>
      </c>
    </row>
    <row r="44" spans="1:23" s="43" customFormat="1" ht="29.25" customHeight="1">
      <c r="A44" s="131" t="s">
        <v>68</v>
      </c>
      <c r="B44" s="131"/>
      <c r="C44" s="131"/>
      <c r="D44" s="131"/>
      <c r="E44" s="131"/>
      <c r="F44" s="131"/>
      <c r="G44" s="131"/>
      <c r="H44" s="43" t="str">
        <f>IF(ISBLANK(English!H44),"",English!H44)</f>
        <v/>
      </c>
      <c r="I44" s="43" t="str">
        <f>IF(ISBLANK(English!I44),"",English!I44)</f>
        <v/>
      </c>
      <c r="J44" s="43" t="str">
        <f>IF(ISBLANK(English!J44),"",English!J44)</f>
        <v/>
      </c>
    </row>
    <row r="45" spans="1:23" s="43" customFormat="1" ht="18.75" customHeight="1">
      <c r="A45" s="43" t="s">
        <v>69</v>
      </c>
      <c r="H45" s="43" t="str">
        <f>IF(ISBLANK(English!H45),"",English!H45)</f>
        <v/>
      </c>
      <c r="I45" s="43" t="str">
        <f>IF(ISBLANK(English!I45),"",English!I45)</f>
        <v/>
      </c>
      <c r="J45" s="43" t="str">
        <f>IF(ISBLANK(English!J45),"",English!J45)</f>
        <v/>
      </c>
    </row>
    <row r="46" spans="1:23">
      <c r="A46" s="43" t="s">
        <v>121</v>
      </c>
      <c r="B46" s="15"/>
      <c r="C46" s="15" t="str">
        <f>IF(ISBLANK(English!C46),"",English!C46)</f>
        <v/>
      </c>
      <c r="D46" s="15" t="str">
        <f>IF(ISBLANK(English!D46),"",English!D46)</f>
        <v/>
      </c>
      <c r="E46" s="15" t="str">
        <f>IF(ISBLANK(English!E46),"",English!E46)</f>
        <v/>
      </c>
      <c r="F46" s="15" t="str">
        <f>IF(ISBLANK(English!F46),"",English!F46)</f>
        <v/>
      </c>
      <c r="G46" s="15" t="str">
        <f>IF(ISBLANK(English!G46),"",English!G46)</f>
        <v/>
      </c>
      <c r="H46" s="3" t="str">
        <f>IF(ISBLANK(English!H46),"",English!H46)</f>
        <v/>
      </c>
      <c r="I46" s="3" t="str">
        <f>IF(ISBLANK(English!I46),"",English!I46)</f>
        <v/>
      </c>
      <c r="J46" s="3" t="str">
        <f>IF(ISBLANK(English!J46),"",English!J46)</f>
        <v/>
      </c>
    </row>
    <row r="47" spans="1:23" ht="14.4" thickBot="1">
      <c r="A47" s="3" t="str">
        <f>IF(ISBLANK(English!A47),"",English!A47)</f>
        <v/>
      </c>
      <c r="B47" s="3" t="str">
        <f>IF(ISBLANK(English!B47),"",English!B47)</f>
        <v/>
      </c>
      <c r="C47" s="3" t="str">
        <f>IF(ISBLANK(English!C47),"",English!C47)</f>
        <v/>
      </c>
      <c r="D47" s="3" t="str">
        <f>IF(ISBLANK(English!D47),"",English!D47)</f>
        <v/>
      </c>
      <c r="E47" s="3" t="str">
        <f>IF(ISBLANK(English!E47),"",English!E47)</f>
        <v/>
      </c>
      <c r="F47" s="3" t="str">
        <f>IF(ISBLANK(English!F47),"",English!F47)</f>
        <v/>
      </c>
      <c r="G47" s="3" t="str">
        <f>IF(ISBLANK(English!G47),"",English!G47)</f>
        <v/>
      </c>
      <c r="H47" s="3" t="str">
        <f>IF(ISBLANK(English!H47),"",English!H47)</f>
        <v/>
      </c>
      <c r="I47" s="3" t="str">
        <f>IF(ISBLANK(English!I47),"",English!I47)</f>
        <v/>
      </c>
      <c r="J47" s="3" t="str">
        <f>IF(ISBLANK(English!J47),"",English!J47)</f>
        <v/>
      </c>
    </row>
    <row r="48" spans="1:23" ht="27" customHeight="1">
      <c r="A48" s="124" t="s">
        <v>70</v>
      </c>
      <c r="B48" s="125"/>
      <c r="C48" s="125"/>
      <c r="D48" s="125"/>
      <c r="E48" s="125"/>
      <c r="F48" s="125"/>
      <c r="G48" s="125"/>
      <c r="H48" s="125"/>
      <c r="I48" s="126"/>
      <c r="J48" s="3" t="str">
        <f>IF(ISBLANK(English!J48),"",English!J48)</f>
        <v/>
      </c>
    </row>
    <row r="49" spans="1:28" ht="16.2">
      <c r="A49" s="132" t="s">
        <v>55</v>
      </c>
      <c r="B49" s="118" t="s">
        <v>60</v>
      </c>
      <c r="C49" s="118" t="str">
        <f>IF(ISBLANK(English!C49),"",English!C49)</f>
        <v/>
      </c>
      <c r="D49" s="134" t="s">
        <v>71</v>
      </c>
      <c r="E49" s="135" t="str">
        <f>IF(ISBLANK(English!E49),"",English!E49)</f>
        <v/>
      </c>
      <c r="F49" s="118" t="s">
        <v>62</v>
      </c>
      <c r="G49" s="118" t="str">
        <f>IF(ISBLANK(English!G49),"",English!G49)</f>
        <v/>
      </c>
      <c r="H49" s="118" t="str">
        <f>IF(ISBLANK(English!H49),"",English!H49)</f>
        <v/>
      </c>
      <c r="I49" s="121" t="str">
        <f>IF(ISBLANK(English!I49),"",English!I49)</f>
        <v>Total</v>
      </c>
      <c r="J49" s="3" t="str">
        <f>IF(ISBLANK(English!J49),"",English!J49)</f>
        <v/>
      </c>
    </row>
    <row r="50" spans="1:28" ht="43.8">
      <c r="A50" s="133" t="str">
        <f>IF(ISBLANK(English!A50),"",English!A50)</f>
        <v/>
      </c>
      <c r="B50" s="12" t="s">
        <v>56</v>
      </c>
      <c r="C50" s="12" t="s">
        <v>57</v>
      </c>
      <c r="D50" s="63" t="s">
        <v>72</v>
      </c>
      <c r="E50" s="56" t="s">
        <v>73</v>
      </c>
      <c r="F50" s="12" t="s">
        <v>56</v>
      </c>
      <c r="G50" s="12" t="s">
        <v>74</v>
      </c>
      <c r="H50" s="12" t="s">
        <v>75</v>
      </c>
      <c r="I50" s="122" t="str">
        <f>IF(ISBLANK(English!I50),"",English!I50)</f>
        <v/>
      </c>
      <c r="J50" s="3" t="str">
        <f>IF(ISBLANK(English!J50),"",English!J50)</f>
        <v/>
      </c>
    </row>
    <row r="51" spans="1:28">
      <c r="A51" s="89"/>
      <c r="B51" s="14"/>
      <c r="C51" s="14"/>
      <c r="D51" s="61"/>
      <c r="E51" s="57"/>
      <c r="F51" s="14"/>
      <c r="G51" s="14"/>
      <c r="H51" s="14"/>
      <c r="I51" s="102"/>
    </row>
    <row r="52" spans="1:28">
      <c r="A52" s="90">
        <f>IF(ISBLANK(English!A52),"",English!A52)</f>
        <v>1960</v>
      </c>
      <c r="B52" s="68">
        <f>IF(ISBLANK(English!B52),"",English!B52)</f>
        <v>660</v>
      </c>
      <c r="C52" s="68">
        <f>IF(ISBLANK(English!C52),"",English!C52)</f>
        <v>109</v>
      </c>
      <c r="D52" s="94">
        <f>IF(ISBLANK(English!D52),"",English!D52)</f>
        <v>33</v>
      </c>
      <c r="E52" s="106">
        <f>IF(ISBLANK(English!E52),"",English!E52)</f>
        <v>151</v>
      </c>
      <c r="F52" s="68">
        <f>IF(ISBLANK(English!F52),"",English!F52)</f>
        <v>40</v>
      </c>
      <c r="G52" s="68">
        <f>IF(ISBLANK(English!G52),"",English!G52)</f>
        <v>151</v>
      </c>
      <c r="H52" s="68">
        <f>IF(ISBLANK(English!H52),"",English!H52)</f>
        <v>0</v>
      </c>
      <c r="I52" s="103">
        <f>IF(ISBLANK(English!I52),"",English!I52)</f>
        <v>1144</v>
      </c>
      <c r="J52" s="3" t="str">
        <f>IF(ISBLANK(English!J52),"",English!J52)</f>
        <v/>
      </c>
      <c r="T52" s="9"/>
      <c r="U52" s="9"/>
      <c r="V52" s="9"/>
      <c r="W52" s="9"/>
      <c r="X52" s="9"/>
      <c r="Y52" s="9"/>
      <c r="Z52" s="9"/>
      <c r="AA52" s="9"/>
      <c r="AB52" s="9"/>
    </row>
    <row r="53" spans="1:28">
      <c r="A53" s="90">
        <f>IF(ISBLANK(English!A53),"",English!A53)</f>
        <v>1970</v>
      </c>
      <c r="B53" s="70">
        <f>IF(ISBLANK(English!B53),"",English!B53)</f>
        <v>1128</v>
      </c>
      <c r="C53" s="70">
        <f>IF(ISBLANK(English!C53),"",English!C53)</f>
        <v>325</v>
      </c>
      <c r="D53" s="95">
        <f>IF(ISBLANK(English!D53),"",English!D53)</f>
        <v>126</v>
      </c>
      <c r="E53" s="107">
        <f>IF(ISBLANK(English!E53),"",English!E53)</f>
        <v>311</v>
      </c>
      <c r="F53" s="70">
        <f>IF(ISBLANK(English!F53),"",English!F53)</f>
        <v>85</v>
      </c>
      <c r="G53" s="70">
        <f>IF(ISBLANK(English!G53),"",English!G53)</f>
        <v>315</v>
      </c>
      <c r="H53" s="70">
        <f>IF(ISBLANK(English!H53),"",English!H53)</f>
        <v>0</v>
      </c>
      <c r="I53" s="104">
        <f>IF(ISBLANK(English!I53),"",English!I53)</f>
        <v>2290</v>
      </c>
      <c r="J53" s="3" t="str">
        <f>IF(ISBLANK(English!J53),"",English!J53)</f>
        <v/>
      </c>
      <c r="T53" s="9"/>
      <c r="U53" s="9"/>
      <c r="V53" s="9"/>
      <c r="W53" s="9"/>
      <c r="X53" s="9"/>
      <c r="Y53" s="9"/>
      <c r="Z53" s="9"/>
      <c r="AA53" s="9"/>
      <c r="AB53" s="9"/>
    </row>
    <row r="54" spans="1:28">
      <c r="A54" s="90">
        <f>IF(ISBLANK(English!A54),"",English!A54)</f>
        <v>1980</v>
      </c>
      <c r="B54" s="70">
        <f>IF(ISBLANK(English!B54),"",English!B54)</f>
        <v>2318</v>
      </c>
      <c r="C54" s="70">
        <f>IF(ISBLANK(English!C54),"",English!C54)</f>
        <v>952</v>
      </c>
      <c r="D54" s="95">
        <f>IF(ISBLANK(English!D54),"",English!D54)</f>
        <v>1762</v>
      </c>
      <c r="E54" s="107">
        <f>IF(ISBLANK(English!E54),"",English!E54)</f>
        <v>1465</v>
      </c>
      <c r="F54" s="70">
        <f>IF(ISBLANK(English!F54),"",English!F54)</f>
        <v>221</v>
      </c>
      <c r="G54" s="70">
        <f>IF(ISBLANK(English!G54),"",English!G54)</f>
        <v>1602</v>
      </c>
      <c r="H54" s="70">
        <f>IF(ISBLANK(English!H54),"",English!H54)</f>
        <v>49</v>
      </c>
      <c r="I54" s="104">
        <f>IF(ISBLANK(English!I54),"",English!I54)</f>
        <v>8369</v>
      </c>
      <c r="J54" s="3" t="str">
        <f>IF(ISBLANK(English!J54),"",English!J54)</f>
        <v/>
      </c>
      <c r="T54" s="9"/>
      <c r="U54" s="9"/>
      <c r="V54" s="9"/>
      <c r="W54" s="9"/>
      <c r="X54" s="9"/>
      <c r="Y54" s="9"/>
      <c r="Z54" s="9"/>
      <c r="AA54" s="9"/>
      <c r="AB54" s="9"/>
    </row>
    <row r="55" spans="1:28">
      <c r="A55" s="90">
        <f>IF(ISBLANK(English!A55),"",English!A55)</f>
        <v>1990</v>
      </c>
      <c r="B55" s="70">
        <f>IF(ISBLANK(English!B55),"",English!B55)</f>
        <v>4840</v>
      </c>
      <c r="C55" s="70">
        <f>IF(ISBLANK(English!C55),"",English!C55)</f>
        <v>1879</v>
      </c>
      <c r="D55" s="95">
        <f>IF(ISBLANK(English!D55),"",English!D55)</f>
        <v>7299</v>
      </c>
      <c r="E55" s="107">
        <f>IF(ISBLANK(English!E55),"",English!E55)</f>
        <v>4554</v>
      </c>
      <c r="F55" s="70">
        <f>IF(ISBLANK(English!F55),"",English!F55)</f>
        <v>670</v>
      </c>
      <c r="G55" s="70">
        <f>IF(ISBLANK(English!G55),"",English!G55)</f>
        <v>4338</v>
      </c>
      <c r="H55" s="70">
        <f>IF(ISBLANK(English!H55),"",English!H55)</f>
        <v>1751</v>
      </c>
      <c r="I55" s="104">
        <f>IF(ISBLANK(English!I55),"",English!I55)</f>
        <v>25331</v>
      </c>
      <c r="J55" s="3" t="str">
        <f>IF(ISBLANK(English!J55),"",English!J55)</f>
        <v/>
      </c>
      <c r="T55" s="9"/>
      <c r="U55" s="9"/>
      <c r="V55" s="9"/>
      <c r="W55" s="9"/>
      <c r="X55" s="9"/>
      <c r="Y55" s="9"/>
      <c r="Z55" s="9"/>
      <c r="AA55" s="9"/>
      <c r="AB55" s="9"/>
    </row>
    <row r="56" spans="1:28">
      <c r="A56" s="90">
        <f>IF(ISBLANK(English!A56),"",English!A56)</f>
        <v>2000</v>
      </c>
      <c r="B56" s="70">
        <f>IF(ISBLANK(English!B56),"",English!B56)</f>
        <v>8737</v>
      </c>
      <c r="C56" s="70">
        <f>IF(ISBLANK(English!C56),"",English!C56)</f>
        <v>2542</v>
      </c>
      <c r="D56" s="95">
        <f>IF(ISBLANK(English!D56),"",English!D56)</f>
        <v>13297</v>
      </c>
      <c r="E56" s="107">
        <f>IF(ISBLANK(English!E56),"",English!E56)</f>
        <v>10185</v>
      </c>
      <c r="F56" s="70">
        <f>IF(ISBLANK(English!F56),"",English!F56)</f>
        <v>1638</v>
      </c>
      <c r="G56" s="70">
        <f>IF(ISBLANK(English!G56),"",English!G56)</f>
        <v>9185</v>
      </c>
      <c r="H56" s="70">
        <f>IF(ISBLANK(English!H56),"",English!H56)</f>
        <v>6496</v>
      </c>
      <c r="I56" s="104">
        <f>IF(ISBLANK(English!I56),"",English!I56)</f>
        <v>52080</v>
      </c>
      <c r="J56" s="3" t="str">
        <f>IF(ISBLANK(English!J56),"",English!J56)</f>
        <v/>
      </c>
      <c r="T56" s="9"/>
      <c r="U56" s="9"/>
      <c r="V56" s="9"/>
      <c r="W56" s="9"/>
      <c r="X56" s="9"/>
      <c r="Y56" s="9"/>
      <c r="Z56" s="9"/>
      <c r="AA56" s="9"/>
      <c r="AB56" s="9"/>
    </row>
    <row r="57" spans="1:28">
      <c r="A57" s="90">
        <f>IF(ISBLANK(English!A57),"",English!A57)</f>
        <v>2010</v>
      </c>
      <c r="B57" s="70">
        <f>IF(ISBLANK(English!B57),"",English!B57)</f>
        <v>11980</v>
      </c>
      <c r="C57" s="70">
        <f>IF(ISBLANK(English!C57),"",English!C57)</f>
        <v>3707</v>
      </c>
      <c r="D57" s="95">
        <f>IF(ISBLANK(English!D57),"",English!D57)</f>
        <v>17022</v>
      </c>
      <c r="E57" s="107">
        <f>IF(ISBLANK(English!E57),"",English!E57)</f>
        <v>19504</v>
      </c>
      <c r="F57" s="70">
        <f>IF(ISBLANK(English!F57),"",English!F57)</f>
        <v>3152</v>
      </c>
      <c r="G57" s="70">
        <f>IF(ISBLANK(English!G57),"",English!G57)</f>
        <v>17255</v>
      </c>
      <c r="H57" s="70">
        <f>IF(ISBLANK(English!H57),"",English!H57)</f>
        <v>12678</v>
      </c>
      <c r="I57" s="104">
        <f>IF(ISBLANK(English!I57),"",English!I57)</f>
        <v>85298</v>
      </c>
      <c r="J57" s="3" t="str">
        <f>IF(ISBLANK(English!J57),"",English!J57)</f>
        <v/>
      </c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90"/>
      <c r="B58" s="70"/>
      <c r="C58" s="70"/>
      <c r="D58" s="95"/>
      <c r="E58" s="107"/>
      <c r="F58" s="70"/>
      <c r="G58" s="70"/>
      <c r="H58" s="70"/>
      <c r="I58" s="104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90">
        <f>IF(ISBLANK(English!A59),"",English!A59)</f>
        <v>2020</v>
      </c>
      <c r="B59" s="70">
        <f>IF(ISBLANK(English!B59),"",English!B59)</f>
        <v>19682</v>
      </c>
      <c r="C59" s="70">
        <f>IF(ISBLANK(English!C59),"",English!C59)</f>
        <v>4414</v>
      </c>
      <c r="D59" s="95">
        <f>IF(ISBLANK(English!D59),"",English!D59)</f>
        <v>16107</v>
      </c>
      <c r="E59" s="107">
        <f>IF(ISBLANK(English!E59),"",English!E59)</f>
        <v>35334</v>
      </c>
      <c r="F59" s="70">
        <f>IF(ISBLANK(English!F59),"",English!F59)</f>
        <v>4597</v>
      </c>
      <c r="G59" s="70">
        <f>IF(ISBLANK(English!G59),"",English!G59)</f>
        <v>25539</v>
      </c>
      <c r="H59" s="70">
        <f>IF(ISBLANK(English!H59),"",English!H59)</f>
        <v>17145</v>
      </c>
      <c r="I59" s="104">
        <f>IF(ISBLANK(English!I59),"",English!I59)</f>
        <v>122818</v>
      </c>
      <c r="T59" s="9"/>
      <c r="U59" s="9"/>
      <c r="V59" s="9"/>
      <c r="W59" s="9"/>
      <c r="X59" s="9"/>
      <c r="Y59" s="9"/>
      <c r="Z59" s="9"/>
      <c r="AA59" s="9"/>
      <c r="AB59" s="9"/>
    </row>
    <row r="60" spans="1:28">
      <c r="A60" s="90">
        <f>IF(ISBLANK(English!A60),"",English!A60)</f>
        <v>2021</v>
      </c>
      <c r="B60" s="70">
        <f>IF(ISBLANK(English!B60),"",English!B60)</f>
        <v>21155</v>
      </c>
      <c r="C60" s="70">
        <f>IF(ISBLANK(English!C60),"",English!C60)</f>
        <v>4401</v>
      </c>
      <c r="D60" s="95">
        <f>IF(ISBLANK(English!D60),"",English!D60)</f>
        <v>21119</v>
      </c>
      <c r="E60" s="107">
        <f>IF(ISBLANK(English!E60),"",English!E60)</f>
        <v>40982</v>
      </c>
      <c r="F60" s="70">
        <f>IF(ISBLANK(English!F60),"",English!F60)</f>
        <v>4883</v>
      </c>
      <c r="G60" s="70">
        <f>IF(ISBLANK(English!G60),"",English!G60)</f>
        <v>26562</v>
      </c>
      <c r="H60" s="70">
        <f>IF(ISBLANK(English!H60),"",English!H60)</f>
        <v>19685</v>
      </c>
      <c r="I60" s="104">
        <f>IF(ISBLANK(English!I60),"",English!I60)</f>
        <v>138787</v>
      </c>
      <c r="T60" s="9"/>
      <c r="U60" s="9"/>
      <c r="V60" s="9"/>
      <c r="W60" s="9"/>
      <c r="X60" s="9"/>
      <c r="Y60" s="9"/>
      <c r="Z60" s="9"/>
      <c r="AA60" s="9"/>
      <c r="AB60" s="9"/>
    </row>
    <row r="61" spans="1:28">
      <c r="A61" s="90">
        <f>IF(ISBLANK(English!A61),"",English!A61)</f>
        <v>2022</v>
      </c>
      <c r="B61" s="70">
        <f>IF(ISBLANK(English!B61),"",English!B61)</f>
        <v>22257</v>
      </c>
      <c r="C61" s="70">
        <f>IF(ISBLANK(English!C61),"",English!C61)</f>
        <v>4697</v>
      </c>
      <c r="D61" s="95">
        <f>IF(ISBLANK(English!D61),"",English!D61)</f>
        <v>18667</v>
      </c>
      <c r="E61" s="107">
        <f>IF(ISBLANK(English!E61),"",English!E61)</f>
        <v>43536</v>
      </c>
      <c r="F61" s="70">
        <f>IF(ISBLANK(English!F61),"",English!F61)</f>
        <v>5224</v>
      </c>
      <c r="G61" s="70">
        <f>IF(ISBLANK(English!G61),"",English!G61)</f>
        <v>29508</v>
      </c>
      <c r="H61" s="70">
        <f>IF(ISBLANK(English!H61),"",English!H61)</f>
        <v>21209</v>
      </c>
      <c r="I61" s="104">
        <f>IF(ISBLANK(English!I61),"",English!I61)</f>
        <v>145098</v>
      </c>
      <c r="T61" s="9"/>
      <c r="U61" s="9"/>
      <c r="V61" s="9"/>
      <c r="W61" s="9"/>
      <c r="X61" s="9"/>
      <c r="Y61" s="9"/>
      <c r="Z61" s="9"/>
      <c r="AA61" s="9"/>
      <c r="AB61" s="9"/>
    </row>
    <row r="62" spans="1:28">
      <c r="A62" s="90">
        <f>IF(ISBLANK(English!A62),"",English!A62)</f>
        <v>2023</v>
      </c>
      <c r="B62" s="70">
        <f>IF(ISBLANK(English!B62),"",English!B62)</f>
        <v>23897</v>
      </c>
      <c r="C62" s="70">
        <f>IF(ISBLANK(English!C62),"",English!C62)</f>
        <v>4795</v>
      </c>
      <c r="D62" s="95">
        <f>IF(ISBLANK(English!D62),"",English!D62)</f>
        <v>18975</v>
      </c>
      <c r="E62" s="107">
        <f>IF(ISBLANK(English!E62),"",English!E62)</f>
        <v>42963</v>
      </c>
      <c r="F62" s="70">
        <f>IF(ISBLANK(English!F62),"",English!F62)</f>
        <v>5547</v>
      </c>
      <c r="G62" s="70">
        <f>IF(ISBLANK(English!G62),"",English!G62)</f>
        <v>31692</v>
      </c>
      <c r="H62" s="70">
        <f>IF(ISBLANK(English!H62),"",English!H62)</f>
        <v>23572</v>
      </c>
      <c r="I62" s="104">
        <f>IF(ISBLANK(English!I62),"",English!I62)</f>
        <v>151441</v>
      </c>
      <c r="T62" s="9"/>
      <c r="U62" s="9"/>
      <c r="V62" s="9"/>
      <c r="W62" s="9"/>
      <c r="X62" s="9"/>
      <c r="Y62" s="9"/>
      <c r="Z62" s="9"/>
      <c r="AA62" s="9"/>
      <c r="AB62" s="9"/>
    </row>
    <row r="63" spans="1:28">
      <c r="A63" s="90" t="str">
        <f>IF(ISBLANK(English!A63),"",English!A63)</f>
        <v>2024r</v>
      </c>
      <c r="B63" s="70">
        <f>IF(ISBLANK(English!B63),"",English!B63)</f>
        <v>24609</v>
      </c>
      <c r="C63" s="70">
        <f>IF(ISBLANK(English!C63),"",English!C63)</f>
        <v>5010</v>
      </c>
      <c r="D63" s="95">
        <f>IF(ISBLANK(English!D63),"",English!D63)</f>
        <v>21811</v>
      </c>
      <c r="E63" s="107">
        <f>IF(ISBLANK(English!E63),"",English!E63)</f>
        <v>51067</v>
      </c>
      <c r="F63" s="70">
        <f>IF(ISBLANK(English!F63),"",English!F63)</f>
        <v>5717</v>
      </c>
      <c r="G63" s="70">
        <f>IF(ISBLANK(English!G63),"",English!G63)</f>
        <v>33465</v>
      </c>
      <c r="H63" s="70">
        <f>IF(ISBLANK(English!H63),"",English!H63)</f>
        <v>25985</v>
      </c>
      <c r="I63" s="104">
        <f>IF(ISBLANK(English!I63),"",English!I63)</f>
        <v>167664</v>
      </c>
      <c r="T63" s="9"/>
      <c r="U63" s="9"/>
      <c r="V63" s="9"/>
      <c r="W63" s="9"/>
      <c r="X63" s="9"/>
      <c r="Y63" s="9"/>
      <c r="Z63" s="9"/>
      <c r="AA63" s="9"/>
      <c r="AB63" s="9"/>
    </row>
    <row r="64" spans="1:28">
      <c r="A64" s="90"/>
      <c r="B64" s="70"/>
      <c r="C64" s="70"/>
      <c r="D64" s="95"/>
      <c r="E64" s="107"/>
      <c r="F64" s="70"/>
      <c r="G64" s="70"/>
      <c r="H64" s="70"/>
      <c r="I64" s="104"/>
      <c r="T64" s="9"/>
      <c r="U64" s="9"/>
      <c r="V64" s="9"/>
      <c r="W64" s="9"/>
      <c r="X64" s="9"/>
      <c r="Y64" s="9"/>
      <c r="Z64" s="9"/>
      <c r="AA64" s="9"/>
      <c r="AB64" s="9"/>
    </row>
    <row r="65" spans="1:31" ht="14.4" thickBot="1">
      <c r="A65" s="91">
        <f>IF(ISBLANK(English!A65),"",English!A65)</f>
        <v>2025</v>
      </c>
      <c r="B65" s="74">
        <f>IF(ISBLANK(English!B65),"",English!B65)</f>
        <v>27488</v>
      </c>
      <c r="C65" s="74">
        <f>IF(ISBLANK(English!C65),"",English!C65)</f>
        <v>5198</v>
      </c>
      <c r="D65" s="108">
        <f>IF(ISBLANK(English!D65),"",English!D65)</f>
        <v>24259</v>
      </c>
      <c r="E65" s="109">
        <f>IF(ISBLANK(English!E65),"",English!E65)</f>
        <v>56252</v>
      </c>
      <c r="F65" s="74">
        <f>IF(ISBLANK(English!F65),"",English!F65)</f>
        <v>5808</v>
      </c>
      <c r="G65" s="74">
        <f>IF(ISBLANK(English!G65),"",English!G65)</f>
        <v>35745</v>
      </c>
      <c r="H65" s="74">
        <f>IF(ISBLANK(English!H65),"",English!H65)</f>
        <v>27852</v>
      </c>
      <c r="I65" s="105">
        <f>IF(ISBLANK(English!I65),"",English!I65)</f>
        <v>182602</v>
      </c>
      <c r="J65" s="3" t="str">
        <f>IF(ISBLANK(English!J65),"",English!J65)</f>
        <v/>
      </c>
    </row>
    <row r="66" spans="1:31" s="43" customFormat="1" ht="15.75" customHeight="1">
      <c r="A66" s="46" t="s">
        <v>76</v>
      </c>
      <c r="B66" s="47"/>
      <c r="C66" s="47"/>
      <c r="D66" s="47"/>
      <c r="E66" s="47"/>
      <c r="F66" s="47"/>
      <c r="G66" s="47"/>
      <c r="H66" s="47"/>
      <c r="I66" s="47"/>
    </row>
    <row r="67" spans="1:31" s="43" customFormat="1" ht="27.75" customHeight="1">
      <c r="A67" s="130" t="s">
        <v>77</v>
      </c>
      <c r="B67" s="130"/>
      <c r="C67" s="130"/>
      <c r="D67" s="130"/>
      <c r="E67" s="130"/>
      <c r="F67" s="130"/>
      <c r="G67" s="130"/>
      <c r="H67" s="130"/>
      <c r="I67" s="130"/>
    </row>
    <row r="68" spans="1:31">
      <c r="A68" s="43" t="s">
        <v>122</v>
      </c>
      <c r="L68" s="43"/>
    </row>
    <row r="69" spans="1:31" ht="14.4" thickBot="1">
      <c r="A69" s="3" t="str">
        <f>IF(ISBLANK(English!A69),"",English!A69)</f>
        <v/>
      </c>
      <c r="B69" s="3" t="str">
        <f>IF(ISBLANK(English!B69),"",English!B69)</f>
        <v/>
      </c>
      <c r="C69" s="3" t="str">
        <f>IF(ISBLANK(English!C69),"",English!C69)</f>
        <v/>
      </c>
      <c r="D69" s="3" t="str">
        <f>IF(ISBLANK(English!D69),"",English!D69)</f>
        <v/>
      </c>
      <c r="E69" s="3" t="str">
        <f>IF(ISBLANK(English!E69),"",English!E69)</f>
        <v/>
      </c>
      <c r="F69" s="3" t="str">
        <f>IF(ISBLANK(English!F69),"",English!F69)</f>
        <v/>
      </c>
      <c r="G69" s="3" t="str">
        <f>IF(ISBLANK(English!G69),"",English!G69)</f>
        <v/>
      </c>
      <c r="H69" s="3" t="str">
        <f>IF(ISBLANK(English!H69),"",English!H69)</f>
        <v/>
      </c>
      <c r="I69" s="3" t="str">
        <f>IF(ISBLANK(English!I69),"",English!I69)</f>
        <v/>
      </c>
      <c r="J69" s="3" t="str">
        <f>IF(ISBLANK(English!J69),"",English!J69)</f>
        <v/>
      </c>
    </row>
    <row r="70" spans="1:31" s="67" customFormat="1" ht="27" customHeight="1">
      <c r="A70" s="124" t="s">
        <v>78</v>
      </c>
      <c r="B70" s="125"/>
      <c r="C70" s="125"/>
      <c r="D70" s="125"/>
      <c r="E70" s="125"/>
      <c r="F70" s="125"/>
      <c r="G70" s="125"/>
      <c r="H70" s="125"/>
      <c r="I70" s="125"/>
      <c r="J70" s="126"/>
    </row>
    <row r="71" spans="1:31" s="15" customFormat="1" ht="41.4">
      <c r="A71" s="88" t="s">
        <v>55</v>
      </c>
      <c r="B71" s="12" t="s">
        <v>79</v>
      </c>
      <c r="C71" s="12" t="s">
        <v>110</v>
      </c>
      <c r="D71" s="12" t="s">
        <v>81</v>
      </c>
      <c r="E71" s="12" t="s">
        <v>82</v>
      </c>
      <c r="F71" s="12" t="s">
        <v>83</v>
      </c>
      <c r="G71" s="12" t="s">
        <v>111</v>
      </c>
      <c r="H71" s="12" t="s">
        <v>85</v>
      </c>
      <c r="I71" s="12" t="s">
        <v>112</v>
      </c>
      <c r="J71" s="16" t="str">
        <f>IF(ISBLANK(English!J71),"",English!J71)</f>
        <v>Total</v>
      </c>
      <c r="M71" s="14"/>
      <c r="N71" s="14"/>
      <c r="O71" s="14"/>
      <c r="P71" s="14"/>
      <c r="Q71" s="14"/>
      <c r="R71" s="14"/>
      <c r="S71" s="14"/>
      <c r="T71" s="14"/>
      <c r="W71" s="14"/>
      <c r="X71" s="14"/>
      <c r="Y71" s="14"/>
      <c r="Z71" s="14"/>
      <c r="AA71" s="14"/>
      <c r="AB71" s="14"/>
      <c r="AC71" s="14"/>
      <c r="AD71" s="14"/>
    </row>
    <row r="72" spans="1:31" s="15" customFormat="1">
      <c r="A72" s="89"/>
      <c r="B72" s="14"/>
      <c r="C72" s="14"/>
      <c r="D72" s="14"/>
      <c r="E72" s="14"/>
      <c r="F72" s="14"/>
      <c r="G72" s="14"/>
      <c r="H72" s="14"/>
      <c r="I72" s="14"/>
      <c r="J72" s="17"/>
      <c r="M72" s="14"/>
      <c r="N72" s="14"/>
      <c r="O72" s="14"/>
      <c r="P72" s="14"/>
      <c r="Q72" s="14"/>
      <c r="R72" s="14"/>
      <c r="S72" s="14"/>
      <c r="T72" s="14"/>
      <c r="W72" s="14"/>
      <c r="X72" s="14"/>
      <c r="Y72" s="14"/>
      <c r="Z72" s="14"/>
      <c r="AA72" s="14"/>
      <c r="AB72" s="14"/>
      <c r="AC72" s="14"/>
      <c r="AD72" s="14"/>
    </row>
    <row r="73" spans="1:31" s="15" customFormat="1">
      <c r="A73" s="90">
        <f>IF(ISBLANK(English!A73),"",English!A73)</f>
        <v>1960</v>
      </c>
      <c r="B73" s="68">
        <f>IF(ISBLANK(English!B73),"",English!B73)</f>
        <v>4064</v>
      </c>
      <c r="C73" s="68">
        <f>IF(ISBLANK(English!C73),"",English!C73)</f>
        <v>257</v>
      </c>
      <c r="D73" s="78" t="str">
        <f>IF(ISBLANK(English!D73),"",English!D73)</f>
        <v>*</v>
      </c>
      <c r="E73" s="68">
        <f>IF(ISBLANK(English!E73),"",English!E73)</f>
        <v>3108</v>
      </c>
      <c r="F73" s="68">
        <f>IF(ISBLANK(English!F73),"",English!F73)</f>
        <v>294</v>
      </c>
      <c r="G73" s="68">
        <f>IF(ISBLANK(English!G73),"",English!G73)</f>
        <v>54</v>
      </c>
      <c r="H73" s="78" t="str">
        <f>IF(ISBLANK(English!H73),"",English!H73)</f>
        <v>*</v>
      </c>
      <c r="I73" s="68">
        <f>IF(ISBLANK(English!I73),"",English!I73)</f>
        <v>579</v>
      </c>
      <c r="J73" s="69">
        <f>IF(ISBLANK(English!J73),"",English!J73)</f>
        <v>8356</v>
      </c>
      <c r="Q73" s="19"/>
      <c r="R73" s="19"/>
      <c r="S73" s="19"/>
      <c r="T73" s="19"/>
      <c r="U73" s="19"/>
      <c r="V73" s="19"/>
    </row>
    <row r="74" spans="1:31" s="15" customFormat="1">
      <c r="A74" s="90">
        <f>IF(ISBLANK(English!A74),"",English!A74)</f>
        <v>1970</v>
      </c>
      <c r="B74" s="70">
        <f>IF(ISBLANK(English!B74),"",English!B74)</f>
        <v>5909</v>
      </c>
      <c r="C74" s="70">
        <f>IF(ISBLANK(English!C74),"",English!C74)</f>
        <v>1108</v>
      </c>
      <c r="D74" s="79" t="str">
        <f>IF(ISBLANK(English!D74),"",English!D74)</f>
        <v>*</v>
      </c>
      <c r="E74" s="70">
        <f>IF(ISBLANK(English!E74),"",English!E74)</f>
        <v>6914</v>
      </c>
      <c r="F74" s="70">
        <f>IF(ISBLANK(English!F74),"",English!F74)</f>
        <v>737</v>
      </c>
      <c r="G74" s="70">
        <f>IF(ISBLANK(English!G74),"",English!G74)</f>
        <v>166</v>
      </c>
      <c r="H74" s="79" t="str">
        <f>IF(ISBLANK(English!H74),"",English!H74)</f>
        <v>*</v>
      </c>
      <c r="I74" s="70">
        <f>IF(ISBLANK(English!I74),"",English!I74)</f>
        <v>1156</v>
      </c>
      <c r="J74" s="71">
        <f>IF(ISBLANK(English!J74),"",English!J74)</f>
        <v>15990</v>
      </c>
      <c r="V74" s="19"/>
      <c r="AE74" s="19"/>
    </row>
    <row r="75" spans="1:31" s="15" customFormat="1">
      <c r="A75" s="90">
        <f>IF(ISBLANK(English!A75),"",English!A75)</f>
        <v>1980</v>
      </c>
      <c r="B75" s="70">
        <f>IF(ISBLANK(English!B75),"",English!B75)</f>
        <v>17178</v>
      </c>
      <c r="C75" s="70">
        <f>IF(ISBLANK(English!C75),"",English!C75)</f>
        <v>5814</v>
      </c>
      <c r="D75" s="79" t="str">
        <f>IF(ISBLANK(English!D75),"",English!D75)</f>
        <v>*</v>
      </c>
      <c r="E75" s="70">
        <f>IF(ISBLANK(English!E75),"",English!E75)</f>
        <v>16942</v>
      </c>
      <c r="F75" s="70">
        <f>IF(ISBLANK(English!F75),"",English!F75)</f>
        <v>1862</v>
      </c>
      <c r="G75" s="70">
        <f>IF(ISBLANK(English!G75),"",English!G75)</f>
        <v>804</v>
      </c>
      <c r="H75" s="79" t="str">
        <f>IF(ISBLANK(English!H75),"",English!H75)</f>
        <v>*</v>
      </c>
      <c r="I75" s="70">
        <f>IF(ISBLANK(English!I75),"",English!I75)</f>
        <v>3645</v>
      </c>
      <c r="J75" s="71">
        <f>IF(ISBLANK(English!J75),"",English!J75)</f>
        <v>46245</v>
      </c>
      <c r="V75" s="19"/>
      <c r="AE75" s="19"/>
    </row>
    <row r="76" spans="1:31" s="15" customFormat="1">
      <c r="A76" s="90">
        <f>IF(ISBLANK(English!A76),"",English!A76)</f>
        <v>1990</v>
      </c>
      <c r="B76" s="70">
        <f>IF(ISBLANK(English!B76),"",English!B76)</f>
        <v>51247</v>
      </c>
      <c r="C76" s="70">
        <f>IF(ISBLANK(English!C76),"",English!C76)</f>
        <v>14159</v>
      </c>
      <c r="D76" s="79" t="str">
        <f>IF(ISBLANK(English!D76),"",English!D76)</f>
        <v>*</v>
      </c>
      <c r="E76" s="70">
        <f>IF(ISBLANK(English!E76),"",English!E76)</f>
        <v>46873</v>
      </c>
      <c r="F76" s="70">
        <f>IF(ISBLANK(English!F76),"",English!F76)</f>
        <v>6716</v>
      </c>
      <c r="G76" s="70">
        <f>IF(ISBLANK(English!G76),"",English!G76)</f>
        <v>2231</v>
      </c>
      <c r="H76" s="79" t="str">
        <f>IF(ISBLANK(English!H76),"",English!H76)</f>
        <v>*</v>
      </c>
      <c r="I76" s="70">
        <f>IF(ISBLANK(English!I76),"",English!I76)</f>
        <v>9636</v>
      </c>
      <c r="J76" s="71">
        <f>IF(ISBLANK(English!J76),"",English!J76)</f>
        <v>130862</v>
      </c>
      <c r="V76" s="19"/>
      <c r="AE76" s="19"/>
    </row>
    <row r="77" spans="1:31" s="15" customFormat="1">
      <c r="A77" s="90">
        <f>IF(ISBLANK(English!A77),"",English!A77)</f>
        <v>2000</v>
      </c>
      <c r="B77" s="70">
        <f>IF(ISBLANK(English!B77),"",English!B77)</f>
        <v>108593</v>
      </c>
      <c r="C77" s="72">
        <f>IF(ISBLANK(English!C77),"",English!C77)</f>
        <v>42439</v>
      </c>
      <c r="D77" s="72">
        <f>IF(ISBLANK(English!D77),"",English!D77)</f>
        <v>37444</v>
      </c>
      <c r="E77" s="72">
        <f>IF(ISBLANK(English!E77),"",English!E77)</f>
        <v>41323</v>
      </c>
      <c r="F77" s="72">
        <f>IF(ISBLANK(English!F77),"",English!F77)</f>
        <v>7686</v>
      </c>
      <c r="G77" s="72">
        <f>IF(ISBLANK(English!G77),"",English!G77)</f>
        <v>16138</v>
      </c>
      <c r="H77" s="72">
        <f>IF(ISBLANK(English!H77),"",English!H77)</f>
        <v>10333</v>
      </c>
      <c r="I77" s="72">
        <f>IF(ISBLANK(English!I77),"",English!I77)</f>
        <v>17514</v>
      </c>
      <c r="J77" s="71">
        <f>IF(ISBLANK(English!J77),"",English!J77)</f>
        <v>281470</v>
      </c>
      <c r="V77" s="19"/>
      <c r="AE77" s="19"/>
    </row>
    <row r="78" spans="1:31">
      <c r="A78" s="90">
        <f>IF(ISBLANK(English!A78),"",English!A78)</f>
        <v>2010</v>
      </c>
      <c r="B78" s="70">
        <f>IF(ISBLANK(English!B78),"",English!B78)</f>
        <v>195186</v>
      </c>
      <c r="C78" s="70">
        <f>IF(ISBLANK(English!C78),"",English!C78)</f>
        <v>91574</v>
      </c>
      <c r="D78" s="70">
        <f>IF(ISBLANK(English!D78),"",English!D78)</f>
        <v>129048</v>
      </c>
      <c r="E78" s="70">
        <f>IF(ISBLANK(English!E78),"",English!E78)</f>
        <v>42748</v>
      </c>
      <c r="F78" s="70">
        <f>IF(ISBLANK(English!F78),"",English!F78)</f>
        <v>14727</v>
      </c>
      <c r="G78" s="70">
        <f>IF(ISBLANK(English!G78),"",English!G78)</f>
        <v>16908</v>
      </c>
      <c r="H78" s="70">
        <f>IF(ISBLANK(English!H78),"",English!H78)</f>
        <v>36166</v>
      </c>
      <c r="I78" s="70">
        <f>IF(ISBLANK(English!I78),"",English!I78)</f>
        <v>30420</v>
      </c>
      <c r="J78" s="71">
        <f>IF(ISBLANK(English!J78),"",English!J78)</f>
        <v>556777</v>
      </c>
      <c r="V78" s="19"/>
      <c r="W78" s="15"/>
      <c r="X78" s="15"/>
      <c r="Y78" s="15"/>
      <c r="Z78" s="15"/>
      <c r="AA78" s="15"/>
      <c r="AB78" s="15"/>
      <c r="AC78" s="15"/>
      <c r="AD78" s="15"/>
      <c r="AE78" s="19"/>
    </row>
    <row r="79" spans="1:31">
      <c r="A79" s="90"/>
      <c r="B79" s="70"/>
      <c r="C79" s="70"/>
      <c r="D79" s="70"/>
      <c r="E79" s="70"/>
      <c r="F79" s="70"/>
      <c r="G79" s="70"/>
      <c r="H79" s="70"/>
      <c r="I79" s="70"/>
      <c r="J79" s="71"/>
      <c r="V79" s="19"/>
      <c r="W79" s="15"/>
      <c r="X79" s="15"/>
      <c r="Y79" s="15"/>
      <c r="Z79" s="15"/>
      <c r="AA79" s="15"/>
      <c r="AB79" s="15"/>
      <c r="AC79" s="15"/>
      <c r="AD79" s="15"/>
      <c r="AE79" s="19"/>
    </row>
    <row r="80" spans="1:31">
      <c r="A80" s="90">
        <f>IF(ISBLANK(English!A80),"",English!A80)</f>
        <v>2020</v>
      </c>
      <c r="B80" s="70">
        <f>IF(ISBLANK(English!B80),"",English!B80)</f>
        <v>340788</v>
      </c>
      <c r="C80" s="70">
        <f>IF(ISBLANK(English!C80),"",English!C80)</f>
        <v>140075.65299999999</v>
      </c>
      <c r="D80" s="70">
        <f>IF(ISBLANK(English!D80),"",English!D80)</f>
        <v>289826</v>
      </c>
      <c r="E80" s="70">
        <f>IF(ISBLANK(English!E80),"",English!E80)</f>
        <v>48083</v>
      </c>
      <c r="F80" s="70">
        <f>IF(ISBLANK(English!F80),"",English!F80)</f>
        <v>29682</v>
      </c>
      <c r="G80" s="70">
        <f>IF(ISBLANK(English!G80),"",English!G80)</f>
        <v>24223</v>
      </c>
      <c r="H80" s="70">
        <f>IF(ISBLANK(English!H80),"",English!H80)</f>
        <v>62041</v>
      </c>
      <c r="I80" s="70">
        <f>IF(ISBLANK(English!I80),"",English!I80)</f>
        <v>69805.346999999892</v>
      </c>
      <c r="J80" s="71">
        <f>IF(ISBLANK(English!J80),"",English!J80)</f>
        <v>1004523.9999999999</v>
      </c>
      <c r="V80" s="19"/>
      <c r="W80" s="15"/>
      <c r="X80" s="15"/>
      <c r="Y80" s="15"/>
      <c r="Z80" s="15"/>
      <c r="AA80" s="15"/>
      <c r="AB80" s="15"/>
      <c r="AC80" s="15"/>
      <c r="AD80" s="15"/>
      <c r="AE80" s="19"/>
    </row>
    <row r="81" spans="1:31">
      <c r="A81" s="90">
        <f>IF(ISBLANK(English!A81),"",English!A81)</f>
        <v>2021</v>
      </c>
      <c r="B81" s="70">
        <f>IF(ISBLANK(English!B81),"",English!B81)</f>
        <v>338195</v>
      </c>
      <c r="C81" s="70">
        <f>IF(ISBLANK(English!C81),"",English!C81)</f>
        <v>156046</v>
      </c>
      <c r="D81" s="70">
        <f>IF(ISBLANK(English!D81),"",English!D81)</f>
        <v>334517</v>
      </c>
      <c r="E81" s="70">
        <f>IF(ISBLANK(English!E81),"",English!E81)</f>
        <v>49771</v>
      </c>
      <c r="F81" s="70">
        <f>IF(ISBLANK(English!F81),"",English!F81)</f>
        <v>32632</v>
      </c>
      <c r="G81" s="70">
        <f>IF(ISBLANK(English!G81),"",English!G81)</f>
        <v>25645</v>
      </c>
      <c r="H81" s="70">
        <f>IF(ISBLANK(English!H81),"",English!H81)</f>
        <v>63808</v>
      </c>
      <c r="I81" s="70">
        <f>IF(ISBLANK(English!I81),"",English!I81)</f>
        <v>73433</v>
      </c>
      <c r="J81" s="71">
        <f>IF(ISBLANK(English!J81),"",English!J81)</f>
        <v>1074047</v>
      </c>
      <c r="V81" s="19"/>
      <c r="W81" s="15"/>
      <c r="X81" s="15"/>
      <c r="Y81" s="15"/>
      <c r="Z81" s="15"/>
      <c r="AA81" s="15"/>
      <c r="AB81" s="15"/>
      <c r="AC81" s="15"/>
      <c r="AD81" s="15"/>
      <c r="AE81" s="19"/>
    </row>
    <row r="82" spans="1:31">
      <c r="A82" s="90">
        <f>IF(ISBLANK(English!A82),"",English!A82)</f>
        <v>2022</v>
      </c>
      <c r="B82" s="70">
        <f>IF(ISBLANK(English!B82),"",English!B82)</f>
        <v>303761</v>
      </c>
      <c r="C82" s="70">
        <f>IF(ISBLANK(English!C82),"",English!C82)</f>
        <v>143509.383</v>
      </c>
      <c r="D82" s="70">
        <f>IF(ISBLANK(English!D82),"",English!D82)</f>
        <v>304563</v>
      </c>
      <c r="E82" s="70">
        <f>IF(ISBLANK(English!E82),"",English!E82)</f>
        <v>51249</v>
      </c>
      <c r="F82" s="70">
        <f>IF(ISBLANK(English!F82),"",English!F82)</f>
        <v>34006</v>
      </c>
      <c r="G82" s="70">
        <f>IF(ISBLANK(English!G82),"",English!G82)</f>
        <v>24283</v>
      </c>
      <c r="H82" s="70">
        <f>IF(ISBLANK(English!H82),"",English!H82)</f>
        <v>62738</v>
      </c>
      <c r="I82" s="70">
        <f>IF(ISBLANK(English!I82),"",English!I82)</f>
        <v>77162.616999999969</v>
      </c>
      <c r="J82" s="71">
        <f>IF(ISBLANK(English!J82),"",English!J82)</f>
        <v>1001272</v>
      </c>
      <c r="V82" s="19"/>
      <c r="W82" s="15"/>
      <c r="X82" s="15"/>
      <c r="Y82" s="15"/>
      <c r="Z82" s="15"/>
      <c r="AA82" s="15"/>
      <c r="AB82" s="15"/>
      <c r="AC82" s="15"/>
      <c r="AD82" s="15"/>
      <c r="AE82" s="19"/>
    </row>
    <row r="83" spans="1:31">
      <c r="A83" s="90" t="str">
        <f>IF(ISBLANK(English!A83),"",English!A83)</f>
        <v>2023r</v>
      </c>
      <c r="B83" s="70">
        <f>IF(ISBLANK(English!B83),"",English!B83)</f>
        <v>321392</v>
      </c>
      <c r="C83" s="70">
        <f>IF(ISBLANK(English!C83),"",English!C83)</f>
        <v>93670</v>
      </c>
      <c r="D83" s="70">
        <f>IF(ISBLANK(English!D83),"",English!D83)</f>
        <v>343792</v>
      </c>
      <c r="E83" s="70">
        <f>IF(ISBLANK(English!E83),"",English!E83)</f>
        <v>49329</v>
      </c>
      <c r="F83" s="70">
        <f>IF(ISBLANK(English!F83),"",English!F83)</f>
        <v>32526</v>
      </c>
      <c r="G83" s="70">
        <f>IF(ISBLANK(English!G83),"",English!G83)</f>
        <v>12893</v>
      </c>
      <c r="H83" s="70">
        <f>IF(ISBLANK(English!H83),"",English!H83)</f>
        <v>67156</v>
      </c>
      <c r="I83" s="70">
        <f>IF(ISBLANK(English!I83),"",English!I83)</f>
        <v>147544</v>
      </c>
      <c r="J83" s="71">
        <f>IF(ISBLANK(English!J83),"",English!J83)</f>
        <v>1068302</v>
      </c>
      <c r="V83" s="19"/>
      <c r="W83" s="15"/>
      <c r="X83" s="15"/>
      <c r="Y83" s="15"/>
      <c r="Z83" s="15"/>
      <c r="AA83" s="15"/>
      <c r="AB83" s="15"/>
      <c r="AC83" s="15"/>
      <c r="AD83" s="15"/>
      <c r="AE83" s="19"/>
    </row>
    <row r="84" spans="1:31">
      <c r="A84" s="90" t="str">
        <f>IF(ISBLANK(English!A84),"",English!A84)</f>
        <v>2024r</v>
      </c>
      <c r="B84" s="70">
        <f>IF(ISBLANK(English!B84),"",English!B84)</f>
        <v>344492</v>
      </c>
      <c r="C84" s="70">
        <f>IF(ISBLANK(English!C84),"",English!C84)</f>
        <v>102913</v>
      </c>
      <c r="D84" s="70">
        <f>IF(ISBLANK(English!D84),"",English!D84)</f>
        <v>405075</v>
      </c>
      <c r="E84" s="70">
        <f>IF(ISBLANK(English!E84),"",English!E84)</f>
        <v>49752</v>
      </c>
      <c r="F84" s="70">
        <f>IF(ISBLANK(English!F84),"",English!F84)</f>
        <v>27080</v>
      </c>
      <c r="G84" s="70">
        <f>IF(ISBLANK(English!G84),"",English!G84)</f>
        <v>10520</v>
      </c>
      <c r="H84" s="70">
        <f>IF(ISBLANK(English!H84),"",English!H84)</f>
        <v>81018</v>
      </c>
      <c r="I84" s="70">
        <f>IF(ISBLANK(English!I84),"",English!I84)</f>
        <v>172089</v>
      </c>
      <c r="J84" s="71">
        <f>IF(ISBLANK(English!J84),"",English!J84)</f>
        <v>1192939</v>
      </c>
      <c r="V84" s="19"/>
      <c r="W84" s="15"/>
      <c r="X84" s="15"/>
      <c r="Y84" s="15"/>
      <c r="Z84" s="15"/>
      <c r="AA84" s="15"/>
      <c r="AB84" s="15"/>
      <c r="AC84" s="15"/>
      <c r="AD84" s="15"/>
      <c r="AE84" s="19"/>
    </row>
    <row r="85" spans="1:31">
      <c r="A85" s="90"/>
      <c r="B85" s="70"/>
      <c r="C85" s="70"/>
      <c r="D85" s="70"/>
      <c r="E85" s="70"/>
      <c r="F85" s="70"/>
      <c r="G85" s="70"/>
      <c r="H85" s="70"/>
      <c r="I85" s="70"/>
      <c r="J85" s="71"/>
      <c r="V85" s="19"/>
      <c r="W85" s="15"/>
      <c r="X85" s="15"/>
      <c r="Y85" s="15"/>
      <c r="Z85" s="15"/>
      <c r="AA85" s="15"/>
      <c r="AB85" s="15"/>
      <c r="AC85" s="15"/>
      <c r="AD85" s="15"/>
      <c r="AE85" s="19"/>
    </row>
    <row r="86" spans="1:31" ht="14.4" thickBot="1">
      <c r="A86" s="91">
        <f>IF(ISBLANK(English!A86),"",English!A86)</f>
        <v>2025</v>
      </c>
      <c r="B86" s="74">
        <f>IF(ISBLANK(English!B86),"",English!B86)</f>
        <v>354996</v>
      </c>
      <c r="C86" s="74">
        <f>IF(ISBLANK(English!C86),"",English!C86)</f>
        <v>114728</v>
      </c>
      <c r="D86" s="74">
        <f>IF(ISBLANK(English!D86),"",English!D86)</f>
        <v>459092</v>
      </c>
      <c r="E86" s="74">
        <f>IF(ISBLANK(English!E86),"",English!E86)</f>
        <v>49766</v>
      </c>
      <c r="F86" s="74">
        <f>IF(ISBLANK(English!F86),"",English!F86)</f>
        <v>26820</v>
      </c>
      <c r="G86" s="74">
        <f>IF(ISBLANK(English!G86),"",English!G86)</f>
        <v>13682</v>
      </c>
      <c r="H86" s="74">
        <f>IF(ISBLANK(English!H86),"",English!H86)</f>
        <v>82314</v>
      </c>
      <c r="I86" s="74">
        <f>IF(ISBLANK(English!I86),"",English!I86)</f>
        <v>175173</v>
      </c>
      <c r="J86" s="77">
        <f>IF(ISBLANK(English!J86),"",English!J86)</f>
        <v>1276571</v>
      </c>
    </row>
    <row r="87" spans="1:31">
      <c r="A87" s="136" t="s">
        <v>114</v>
      </c>
      <c r="B87" s="136"/>
      <c r="C87" s="136"/>
      <c r="D87" s="136"/>
      <c r="E87" s="136"/>
      <c r="F87" s="136"/>
      <c r="G87" s="136"/>
      <c r="H87" s="136"/>
      <c r="I87" s="136"/>
      <c r="J87" s="136"/>
      <c r="K87" s="44"/>
      <c r="L87" s="44"/>
    </row>
    <row r="88" spans="1:31" s="46" customFormat="1" ht="15.75" customHeight="1">
      <c r="A88" s="46" t="s">
        <v>87</v>
      </c>
    </row>
    <row r="89" spans="1:31" s="46" customFormat="1" ht="15.75" customHeight="1">
      <c r="A89" s="130" t="s">
        <v>88</v>
      </c>
      <c r="B89" s="130" t="str">
        <f>IF(ISBLANK(English!B89),"",English!B89)</f>
        <v/>
      </c>
      <c r="C89" s="130" t="str">
        <f>IF(ISBLANK(English!C89),"",English!C89)</f>
        <v/>
      </c>
      <c r="D89" s="130" t="str">
        <f>IF(ISBLANK(English!D89),"",English!D89)</f>
        <v/>
      </c>
      <c r="E89" s="130" t="str">
        <f>IF(ISBLANK(English!E89),"",English!E89)</f>
        <v/>
      </c>
      <c r="F89" s="130" t="str">
        <f>IF(ISBLANK(English!F89),"",English!F89)</f>
        <v/>
      </c>
      <c r="G89" s="130" t="str">
        <f>IF(ISBLANK(English!G89),"",English!G89)</f>
        <v/>
      </c>
      <c r="H89" s="130" t="str">
        <f>IF(ISBLANK(English!H89),"",English!H89)</f>
        <v/>
      </c>
      <c r="I89" s="130" t="str">
        <f>IF(ISBLANK(English!I89),"",English!I89)</f>
        <v/>
      </c>
      <c r="J89" s="130" t="str">
        <f>IF(ISBLANK(English!J89),"",English!J89)</f>
        <v/>
      </c>
    </row>
    <row r="90" spans="1:31" s="46" customFormat="1" ht="15.75" customHeight="1">
      <c r="A90" s="46" t="s">
        <v>89</v>
      </c>
    </row>
    <row r="91" spans="1:31" s="46" customFormat="1" ht="15.75" customHeight="1">
      <c r="A91" s="84" t="s">
        <v>90</v>
      </c>
    </row>
    <row r="92" spans="1:31">
      <c r="A92" s="84" t="s">
        <v>123</v>
      </c>
      <c r="B92" s="10"/>
      <c r="C92" s="10"/>
      <c r="D92" s="10"/>
      <c r="E92" s="10"/>
      <c r="F92" s="10"/>
      <c r="G92" s="10"/>
      <c r="H92" s="10"/>
      <c r="I92" s="10"/>
      <c r="J92" s="10"/>
    </row>
    <row r="93" spans="1:31" ht="14.4" thickBot="1">
      <c r="A93" s="21" t="str">
        <f>IF(ISBLANK(English!A93),"",English!A93)</f>
        <v/>
      </c>
      <c r="B93" s="10" t="str">
        <f>IF(ISBLANK(English!B93),"",English!B93)</f>
        <v/>
      </c>
      <c r="C93" s="10" t="str">
        <f>IF(ISBLANK(English!C93),"",English!C93)</f>
        <v/>
      </c>
      <c r="D93" s="10" t="str">
        <f>IF(ISBLANK(English!D93),"",English!D93)</f>
        <v/>
      </c>
      <c r="E93" s="10" t="str">
        <f>IF(ISBLANK(English!E93),"",English!E93)</f>
        <v/>
      </c>
      <c r="F93" s="10" t="str">
        <f>IF(ISBLANK(English!F93),"",English!F93)</f>
        <v/>
      </c>
      <c r="G93" s="10" t="str">
        <f>IF(ISBLANK(English!G93),"",English!G93)</f>
        <v/>
      </c>
      <c r="H93" s="10" t="str">
        <f>IF(ISBLANK(English!H93),"",English!H93)</f>
        <v/>
      </c>
      <c r="I93" s="10" t="str">
        <f>IF(ISBLANK(English!I93),"",English!I93)</f>
        <v/>
      </c>
      <c r="J93" s="10" t="str">
        <f>IF(ISBLANK(English!J93),"",English!J93)</f>
        <v/>
      </c>
    </row>
    <row r="94" spans="1:31" ht="27" customHeight="1">
      <c r="A94" s="124" t="s">
        <v>91</v>
      </c>
      <c r="B94" s="125"/>
      <c r="C94" s="125"/>
      <c r="D94" s="125"/>
      <c r="E94" s="125"/>
      <c r="F94" s="125"/>
      <c r="G94" s="125"/>
      <c r="H94" s="125"/>
      <c r="I94" s="126"/>
      <c r="J94" s="3" t="str">
        <f>IF(ISBLANK(English!J94),"",English!J94)</f>
        <v/>
      </c>
    </row>
    <row r="95" spans="1:31" ht="27.6">
      <c r="A95" s="88" t="s">
        <v>55</v>
      </c>
      <c r="B95" s="12" t="s">
        <v>79</v>
      </c>
      <c r="C95" s="12" t="s">
        <v>110</v>
      </c>
      <c r="D95" s="12" t="s">
        <v>82</v>
      </c>
      <c r="E95" s="12" t="s">
        <v>83</v>
      </c>
      <c r="F95" s="12" t="s">
        <v>111</v>
      </c>
      <c r="G95" s="12" t="s">
        <v>85</v>
      </c>
      <c r="H95" s="12" t="s">
        <v>112</v>
      </c>
      <c r="I95" s="16" t="str">
        <f>IF(ISBLANK(English!I95),"",English!I95)</f>
        <v>Total</v>
      </c>
      <c r="J95" s="3" t="str">
        <f>IF(ISBLANK(English!J95),"",English!J95)</f>
        <v/>
      </c>
      <c r="L95" s="15"/>
      <c r="M95" s="14"/>
      <c r="N95" s="14"/>
      <c r="O95" s="14"/>
      <c r="P95" s="14"/>
    </row>
    <row r="96" spans="1:31">
      <c r="A96" s="89"/>
      <c r="B96" s="14"/>
      <c r="C96" s="14"/>
      <c r="D96" s="14"/>
      <c r="E96" s="14"/>
      <c r="F96" s="14"/>
      <c r="G96" s="14"/>
      <c r="H96" s="14"/>
      <c r="I96" s="17"/>
    </row>
    <row r="97" spans="1:12">
      <c r="A97" s="90">
        <f>IF(ISBLANK(English!A97),"",English!A97)</f>
        <v>1960</v>
      </c>
      <c r="B97" s="80">
        <f>IF(ISBLANK(English!B97),"",English!B97)</f>
        <v>4063</v>
      </c>
      <c r="C97" s="80">
        <f>IF(ISBLANK(English!C97),"",English!C97)</f>
        <v>257</v>
      </c>
      <c r="D97" s="80">
        <f>IF(ISBLANK(English!D97),"",English!D97)</f>
        <v>3108</v>
      </c>
      <c r="E97" s="80">
        <f>IF(ISBLANK(English!E97),"",English!E97)</f>
        <v>294</v>
      </c>
      <c r="F97" s="80">
        <f>IF(ISBLANK(English!F97),"",English!F97)</f>
        <v>54</v>
      </c>
      <c r="G97" s="79" t="str">
        <f>IF(ISBLANK(English!G97),"",English!G97)</f>
        <v>*</v>
      </c>
      <c r="H97" s="80">
        <f>IF(ISBLANK(English!H97),"",English!H97)</f>
        <v>578</v>
      </c>
      <c r="I97" s="81">
        <f>IF(ISBLANK(English!I97),"",English!I97)</f>
        <v>8354</v>
      </c>
      <c r="J97" s="9" t="str">
        <f>IF(ISBLANK(English!J97),"",English!J97)</f>
        <v/>
      </c>
    </row>
    <row r="98" spans="1:12">
      <c r="A98" s="90">
        <f>IF(ISBLANK(English!A98),"",English!A98)</f>
        <v>1970</v>
      </c>
      <c r="B98" s="72">
        <f>IF(ISBLANK(English!B98),"",English!B98)</f>
        <v>5756</v>
      </c>
      <c r="C98" s="72">
        <f>IF(ISBLANK(English!C98),"",English!C98)</f>
        <v>857</v>
      </c>
      <c r="D98" s="72">
        <f>IF(ISBLANK(English!D98),"",English!D98)</f>
        <v>6805</v>
      </c>
      <c r="E98" s="72">
        <f>IF(ISBLANK(English!E98),"",English!E98)</f>
        <v>737</v>
      </c>
      <c r="F98" s="72">
        <f>IF(ISBLANK(English!F98),"",English!F98)</f>
        <v>151</v>
      </c>
      <c r="G98" s="79" t="str">
        <f>IF(ISBLANK(English!G98),"",English!G98)</f>
        <v>*</v>
      </c>
      <c r="H98" s="72">
        <f>IF(ISBLANK(English!H98),"",English!H98)</f>
        <v>1144</v>
      </c>
      <c r="I98" s="73">
        <f>IF(ISBLANK(English!I98),"",English!I98)</f>
        <v>15450</v>
      </c>
      <c r="J98" s="9" t="str">
        <f>IF(ISBLANK(English!J98),"",English!J98)</f>
        <v/>
      </c>
    </row>
    <row r="99" spans="1:12">
      <c r="A99" s="90">
        <f>IF(ISBLANK(English!A99),"",English!A99)</f>
        <v>1980</v>
      </c>
      <c r="B99" s="72">
        <f>IF(ISBLANK(English!B99),"",English!B99)</f>
        <v>14869</v>
      </c>
      <c r="C99" s="72">
        <f>IF(ISBLANK(English!C99),"",English!C99)</f>
        <v>2853</v>
      </c>
      <c r="D99" s="72">
        <f>IF(ISBLANK(English!D99),"",English!D99)</f>
        <v>15768</v>
      </c>
      <c r="E99" s="72">
        <f>IF(ISBLANK(English!E99),"",English!E99)</f>
        <v>1824</v>
      </c>
      <c r="F99" s="72">
        <f>IF(ISBLANK(English!F99),"",English!F99)</f>
        <v>467</v>
      </c>
      <c r="G99" s="79" t="str">
        <f>IF(ISBLANK(English!G99),"",English!G99)</f>
        <v>*</v>
      </c>
      <c r="H99" s="72">
        <f>IF(ISBLANK(English!H99),"",English!H99)</f>
        <v>3500</v>
      </c>
      <c r="I99" s="73">
        <f>IF(ISBLANK(English!I99),"",English!I99)</f>
        <v>39281</v>
      </c>
      <c r="J99" s="9" t="str">
        <f>IF(ISBLANK(English!J99),"",English!J99)</f>
        <v/>
      </c>
    </row>
    <row r="100" spans="1:12">
      <c r="A100" s="90">
        <f>IF(ISBLANK(English!A100),"",English!A100)</f>
        <v>1990</v>
      </c>
      <c r="B100" s="72">
        <f>IF(ISBLANK(English!B100),"",English!B100)</f>
        <v>44308</v>
      </c>
      <c r="C100" s="72">
        <f>IF(ISBLANK(English!C100),"",English!C100)</f>
        <v>7898</v>
      </c>
      <c r="D100" s="72">
        <f>IF(ISBLANK(English!D100),"",English!D100)</f>
        <v>45508</v>
      </c>
      <c r="E100" s="72">
        <f>IF(ISBLANK(English!E100),"",English!E100)</f>
        <v>5357</v>
      </c>
      <c r="F100" s="72">
        <f>IF(ISBLANK(English!F100),"",English!F100)</f>
        <v>1659</v>
      </c>
      <c r="G100" s="79" t="str">
        <f>IF(ISBLANK(English!G100),"",English!G100)</f>
        <v>*</v>
      </c>
      <c r="H100" s="72">
        <f>IF(ISBLANK(English!H100),"",English!H100)</f>
        <v>9128</v>
      </c>
      <c r="I100" s="73">
        <f>IF(ISBLANK(English!I100),"",English!I100)</f>
        <v>113858</v>
      </c>
      <c r="J100" s="9" t="str">
        <f>IF(ISBLANK(English!J100),"",English!J100)</f>
        <v/>
      </c>
    </row>
    <row r="101" spans="1:12">
      <c r="A101" s="90">
        <f>IF(ISBLANK(English!A101),"",English!A101)</f>
        <v>2000</v>
      </c>
      <c r="B101" s="72">
        <f>IF(ISBLANK(English!B101),"",English!B101)</f>
        <v>95414</v>
      </c>
      <c r="C101" s="72">
        <f>IF(ISBLANK(English!C101),"",English!C101)</f>
        <v>14738</v>
      </c>
      <c r="D101" s="72">
        <f>IF(ISBLANK(English!D101),"",English!D101)</f>
        <v>39213</v>
      </c>
      <c r="E101" s="72">
        <f>IF(ISBLANK(English!E101),"",English!E101)</f>
        <v>6067</v>
      </c>
      <c r="F101" s="72">
        <f>IF(ISBLANK(English!F101),"",English!F101)</f>
        <v>9419</v>
      </c>
      <c r="G101" s="72">
        <f>IF(ISBLANK(English!G101),"",English!G101)</f>
        <v>10333</v>
      </c>
      <c r="H101" s="72">
        <f>IF(ISBLANK(English!H101),"",English!H101)</f>
        <v>16227</v>
      </c>
      <c r="I101" s="73">
        <f>IF(ISBLANK(English!I101),"",English!I101)</f>
        <v>191411</v>
      </c>
      <c r="J101" s="9" t="str">
        <f>IF(ISBLANK(English!J101),"",English!J101)</f>
        <v/>
      </c>
    </row>
    <row r="102" spans="1:12">
      <c r="A102" s="90">
        <f>IF(ISBLANK(English!A102),"",English!A102)</f>
        <v>2010</v>
      </c>
      <c r="B102" s="72">
        <f>IF(ISBLANK(English!B102),"",English!B102)</f>
        <v>174647</v>
      </c>
      <c r="C102" s="72">
        <f>IF(ISBLANK(English!C102),"",English!C102)</f>
        <v>59897</v>
      </c>
      <c r="D102" s="72">
        <f>IF(ISBLANK(English!D102),"",English!D102)</f>
        <v>39534</v>
      </c>
      <c r="E102" s="72">
        <f>IF(ISBLANK(English!E102),"",English!E102)</f>
        <v>9501</v>
      </c>
      <c r="F102" s="72">
        <f>IF(ISBLANK(English!F102),"",English!F102)</f>
        <v>11143</v>
      </c>
      <c r="G102" s="72">
        <f>IF(ISBLANK(English!G102),"",English!G102)</f>
        <v>36166</v>
      </c>
      <c r="H102" s="72">
        <f>IF(ISBLANK(English!H102),"",English!H102)</f>
        <v>29459</v>
      </c>
      <c r="I102" s="73">
        <f>IF(ISBLANK(English!I102),"",English!I102)</f>
        <v>360347</v>
      </c>
      <c r="J102" s="9" t="str">
        <f>IF(ISBLANK(English!J102),"",English!J102)</f>
        <v/>
      </c>
    </row>
    <row r="103" spans="1:12">
      <c r="A103" s="90"/>
      <c r="B103" s="72"/>
      <c r="C103" s="72"/>
      <c r="D103" s="72"/>
      <c r="E103" s="72"/>
      <c r="F103" s="72"/>
      <c r="G103" s="72"/>
      <c r="H103" s="72"/>
      <c r="I103" s="73"/>
      <c r="J103" s="9"/>
    </row>
    <row r="104" spans="1:12">
      <c r="A104" s="90">
        <f>IF(ISBLANK(English!A104),"",English!A104)</f>
        <v>2020</v>
      </c>
      <c r="B104" s="72">
        <f>IF(ISBLANK(English!B104),"",English!B104)</f>
        <v>308053</v>
      </c>
      <c r="C104" s="72">
        <f>IF(ISBLANK(English!C104),"",English!C104)</f>
        <v>88695.653000000006</v>
      </c>
      <c r="D104" s="72">
        <f>IF(ISBLANK(English!D104),"",English!D104)</f>
        <v>44245</v>
      </c>
      <c r="E104" s="72">
        <f>IF(ISBLANK(English!E104),"",English!E104)</f>
        <v>18790</v>
      </c>
      <c r="F104" s="72">
        <f>IF(ISBLANK(English!F104),"",English!F104)</f>
        <v>17256</v>
      </c>
      <c r="G104" s="72">
        <f>IF(ISBLANK(English!G104),"",English!G104)</f>
        <v>62041</v>
      </c>
      <c r="H104" s="72">
        <f>IF(ISBLANK(English!H104),"",English!H104)</f>
        <v>67727.347000000009</v>
      </c>
      <c r="I104" s="73">
        <f>IF(ISBLANK(English!I104),"",English!I104)</f>
        <v>606808</v>
      </c>
      <c r="J104" s="9"/>
    </row>
    <row r="105" spans="1:12">
      <c r="A105" s="90">
        <f>IF(ISBLANK(English!A105),"",English!A105)</f>
        <v>2021</v>
      </c>
      <c r="B105" s="72">
        <f>IF(ISBLANK(English!B105),"",English!B105)</f>
        <v>306172</v>
      </c>
      <c r="C105" s="72">
        <f>IF(ISBLANK(English!C105),"",English!C105)</f>
        <v>97617.078999999998</v>
      </c>
      <c r="D105" s="72">
        <f>IF(ISBLANK(English!D105),"",English!D105)</f>
        <v>46381</v>
      </c>
      <c r="E105" s="72">
        <f>IF(ISBLANK(English!E105),"",English!E105)</f>
        <v>20847</v>
      </c>
      <c r="F105" s="72">
        <f>IF(ISBLANK(English!F105),"",English!F105)</f>
        <v>18784</v>
      </c>
      <c r="G105" s="72">
        <f>IF(ISBLANK(English!G105),"",English!G105)</f>
        <v>63808</v>
      </c>
      <c r="H105" s="72">
        <f>IF(ISBLANK(English!H105),"",English!H105)</f>
        <v>70708.921000000002</v>
      </c>
      <c r="I105" s="73">
        <f>IF(ISBLANK(English!I105),"",English!I105)</f>
        <v>624318</v>
      </c>
      <c r="J105" s="9"/>
    </row>
    <row r="106" spans="1:12">
      <c r="A106" s="90">
        <f>IF(ISBLANK(English!A106),"",English!A106)</f>
        <v>2022</v>
      </c>
      <c r="B106" s="72">
        <f>IF(ISBLANK(English!B106),"",English!B106)</f>
        <v>276829</v>
      </c>
      <c r="C106" s="72">
        <f>IF(ISBLANK(English!C106),"",English!C106)</f>
        <v>91320.383000000002</v>
      </c>
      <c r="D106" s="72">
        <f>IF(ISBLANK(English!D106),"",English!D106)</f>
        <v>47848</v>
      </c>
      <c r="E106" s="72">
        <f>IF(ISBLANK(English!E106),"",English!E106)</f>
        <v>21676</v>
      </c>
      <c r="F106" s="72">
        <f>IF(ISBLANK(English!F106),"",English!F106)</f>
        <v>17172</v>
      </c>
      <c r="G106" s="72">
        <f>IF(ISBLANK(English!G106),"",English!G106)</f>
        <v>62738</v>
      </c>
      <c r="H106" s="72">
        <f>IF(ISBLANK(English!H106),"",English!H106)</f>
        <v>75166.616999999998</v>
      </c>
      <c r="I106" s="73">
        <f>IF(ISBLANK(English!I106),"",English!I106)</f>
        <v>592750</v>
      </c>
      <c r="J106" s="9"/>
    </row>
    <row r="107" spans="1:12">
      <c r="A107" s="90" t="str">
        <f>IF(ISBLANK(English!A107),"",English!A107)</f>
        <v>2023r</v>
      </c>
      <c r="B107" s="72">
        <f>IF(ISBLANK(English!B107),"",English!B107)</f>
        <v>293132</v>
      </c>
      <c r="C107" s="72">
        <f>IF(ISBLANK(English!C107),"",English!C107)</f>
        <v>37688</v>
      </c>
      <c r="D107" s="72">
        <f>IF(ISBLANK(English!D107),"",English!D107)</f>
        <v>46074</v>
      </c>
      <c r="E107" s="72">
        <f>IF(ISBLANK(English!E107),"",English!E107)</f>
        <v>20946</v>
      </c>
      <c r="F107" s="72">
        <f>IF(ISBLANK(English!F107),"",English!F107)</f>
        <v>11118</v>
      </c>
      <c r="G107" s="72">
        <f>IF(ISBLANK(English!G107),"",English!G107)</f>
        <v>67156</v>
      </c>
      <c r="H107" s="72">
        <f>IF(ISBLANK(English!H107),"",English!H107)</f>
        <v>145276</v>
      </c>
      <c r="I107" s="73">
        <f>IF(ISBLANK(English!I107),"",English!I107)</f>
        <v>621390</v>
      </c>
      <c r="J107" s="9"/>
    </row>
    <row r="108" spans="1:12">
      <c r="A108" s="90" t="str">
        <f>IF(ISBLANK(English!A108),"",English!A108)</f>
        <v>2024r</v>
      </c>
      <c r="B108" s="72">
        <f>IF(ISBLANK(English!B108),"",English!B108)</f>
        <v>314449</v>
      </c>
      <c r="C108" s="72">
        <f>IF(ISBLANK(English!C108),"",English!C108)</f>
        <v>41073</v>
      </c>
      <c r="D108" s="72">
        <f>IF(ISBLANK(English!D108),"",English!D108)</f>
        <v>46762</v>
      </c>
      <c r="E108" s="72">
        <f>IF(ISBLANK(English!E108),"",English!E108)</f>
        <v>16282</v>
      </c>
      <c r="F108" s="72">
        <f>IF(ISBLANK(English!F108),"",English!F108)</f>
        <v>8424</v>
      </c>
      <c r="G108" s="72">
        <f>IF(ISBLANK(English!G108),"",English!G108)</f>
        <v>81018</v>
      </c>
      <c r="H108" s="72">
        <f>IF(ISBLANK(English!H108),"",English!H108)</f>
        <v>168450</v>
      </c>
      <c r="I108" s="73">
        <f>IF(ISBLANK(English!I108),"",English!I108)</f>
        <v>676458</v>
      </c>
      <c r="J108" s="9"/>
    </row>
    <row r="109" spans="1:12">
      <c r="A109" s="90"/>
      <c r="B109" s="72"/>
      <c r="C109" s="72"/>
      <c r="D109" s="72"/>
      <c r="E109" s="72"/>
      <c r="F109" s="72"/>
      <c r="G109" s="72"/>
      <c r="H109" s="72"/>
      <c r="I109" s="73"/>
      <c r="J109" s="9"/>
    </row>
    <row r="110" spans="1:12" ht="14.4" thickBot="1">
      <c r="A110" s="91">
        <f>IF(ISBLANK(English!A110),"",English!A110)</f>
        <v>2025</v>
      </c>
      <c r="B110" s="75">
        <f>IF(ISBLANK(English!B110),"",English!B110)</f>
        <v>324502</v>
      </c>
      <c r="C110" s="75">
        <f>IF(ISBLANK(English!C110),"",English!C110)</f>
        <v>46761</v>
      </c>
      <c r="D110" s="75">
        <f>IF(ISBLANK(English!D110),"",English!D110)</f>
        <v>46829</v>
      </c>
      <c r="E110" s="75">
        <f>IF(ISBLANK(English!E110),"",English!E110)</f>
        <v>16532</v>
      </c>
      <c r="F110" s="75">
        <f>IF(ISBLANK(English!F110),"",English!F110)</f>
        <v>10943</v>
      </c>
      <c r="G110" s="75">
        <f>IF(ISBLANK(English!G110),"",English!G110)</f>
        <v>82314</v>
      </c>
      <c r="H110" s="75">
        <f>IF(ISBLANK(English!H110),"",English!H110)</f>
        <v>170665</v>
      </c>
      <c r="I110" s="76">
        <f>IF(ISBLANK(English!I110),"",English!I110)</f>
        <v>698546</v>
      </c>
      <c r="J110" s="111" t="str">
        <f>IF(ISBLANK(English!J110),"",English!J110)</f>
        <v/>
      </c>
    </row>
    <row r="111" spans="1:12">
      <c r="A111" s="136" t="s">
        <v>114</v>
      </c>
      <c r="B111" s="136"/>
      <c r="C111" s="136"/>
      <c r="D111" s="136"/>
      <c r="E111" s="136"/>
      <c r="F111" s="136"/>
      <c r="G111" s="136"/>
      <c r="H111" s="136"/>
      <c r="I111" s="136"/>
      <c r="J111" s="137"/>
      <c r="K111" s="44"/>
      <c r="L111" s="44"/>
    </row>
    <row r="112" spans="1:12" s="46" customFormat="1" ht="15.75" customHeight="1">
      <c r="A112" s="84" t="s">
        <v>90</v>
      </c>
      <c r="B112" s="85"/>
      <c r="C112" s="85"/>
      <c r="D112" s="85"/>
      <c r="E112" s="85"/>
      <c r="F112" s="85"/>
      <c r="G112" s="85"/>
      <c r="H112" s="85"/>
      <c r="I112" s="85"/>
      <c r="J112" s="46" t="str">
        <f>IF(ISBLANK(English!J112),"",English!J112)</f>
        <v/>
      </c>
    </row>
    <row r="113" spans="1:30">
      <c r="A113" s="84" t="s">
        <v>123</v>
      </c>
      <c r="B113" s="10"/>
      <c r="C113" s="10"/>
      <c r="D113" s="10"/>
      <c r="E113" s="10"/>
      <c r="F113" s="10"/>
      <c r="G113" s="10"/>
      <c r="H113" s="10"/>
      <c r="I113" s="10"/>
      <c r="J113" s="3" t="str">
        <f>IF(ISBLANK(English!J113),"",English!J113)</f>
        <v/>
      </c>
    </row>
    <row r="114" spans="1:30" ht="14.4" thickBot="1">
      <c r="A114" s="21" t="str">
        <f>IF(ISBLANK(English!A114),"",English!A114)</f>
        <v/>
      </c>
      <c r="B114" s="10" t="str">
        <f>IF(ISBLANK(English!B114),"",English!B114)</f>
        <v/>
      </c>
      <c r="C114" s="10" t="str">
        <f>IF(ISBLANK(English!C114),"",English!C114)</f>
        <v/>
      </c>
      <c r="D114" s="10" t="str">
        <f>IF(ISBLANK(English!D114),"",English!D114)</f>
        <v/>
      </c>
      <c r="E114" s="10" t="str">
        <f>IF(ISBLANK(English!E114),"",English!E114)</f>
        <v/>
      </c>
      <c r="F114" s="10" t="str">
        <f>IF(ISBLANK(English!F114),"",English!F114)</f>
        <v/>
      </c>
      <c r="G114" s="10" t="str">
        <f>IF(ISBLANK(English!G114),"",English!G114)</f>
        <v/>
      </c>
      <c r="H114" s="10" t="str">
        <f>IF(ISBLANK(English!H114),"",English!H114)</f>
        <v/>
      </c>
      <c r="I114" s="10" t="str">
        <f>IF(ISBLANK(English!I114),"",English!I114)</f>
        <v/>
      </c>
      <c r="J114" s="3" t="str">
        <f>IF(ISBLANK(English!J114),"",English!J114)</f>
        <v/>
      </c>
    </row>
    <row r="115" spans="1:30" s="83" customFormat="1" ht="27" customHeight="1">
      <c r="A115" s="124" t="s">
        <v>92</v>
      </c>
      <c r="B115" s="125"/>
      <c r="C115" s="125"/>
      <c r="D115" s="125"/>
      <c r="E115" s="125"/>
      <c r="F115" s="125"/>
      <c r="G115" s="125"/>
      <c r="H115" s="125"/>
      <c r="I115" s="126"/>
      <c r="J115" s="83" t="str">
        <f>IF(ISBLANK(English!J115),"",English!J115)</f>
        <v/>
      </c>
    </row>
    <row r="116" spans="1:30" ht="47.25" customHeight="1">
      <c r="A116" s="88" t="s">
        <v>55</v>
      </c>
      <c r="B116" s="12" t="s">
        <v>79</v>
      </c>
      <c r="C116" s="12" t="s">
        <v>80</v>
      </c>
      <c r="D116" s="12" t="s">
        <v>81</v>
      </c>
      <c r="E116" s="12" t="s">
        <v>82</v>
      </c>
      <c r="F116" s="12" t="s">
        <v>83</v>
      </c>
      <c r="G116" s="12" t="s">
        <v>84</v>
      </c>
      <c r="H116" s="12" t="s">
        <v>86</v>
      </c>
      <c r="I116" s="16" t="str">
        <f>IF(ISBLANK(English!I116),"",English!I116)</f>
        <v>Total</v>
      </c>
      <c r="J116" s="3" t="str">
        <f>IF(ISBLANK(English!J116),"",English!J116)</f>
        <v/>
      </c>
    </row>
    <row r="117" spans="1:30" ht="21" customHeight="1">
      <c r="A117" s="89"/>
      <c r="B117" s="14"/>
      <c r="C117" s="14"/>
      <c r="D117" s="14"/>
      <c r="E117" s="14"/>
      <c r="F117" s="14"/>
      <c r="G117" s="14"/>
      <c r="H117" s="14"/>
      <c r="I117" s="17"/>
    </row>
    <row r="118" spans="1:30">
      <c r="A118" s="90">
        <f>IF(ISBLANK(English!A118),"",English!A118)</f>
        <v>1961</v>
      </c>
      <c r="B118" s="68">
        <f>IF(ISBLANK(English!B118),"",English!B118)</f>
        <v>1</v>
      </c>
      <c r="C118" s="82" t="str">
        <f>IF(ISBLANK(English!C118),"",English!C118)</f>
        <v>*</v>
      </c>
      <c r="D118" s="79" t="str">
        <f>IF(ISBLANK(English!D118),"",English!D118)</f>
        <v>*</v>
      </c>
      <c r="E118" s="68">
        <f>IF(ISBLANK(English!E118),"",English!E118)</f>
        <v>0</v>
      </c>
      <c r="F118" s="68">
        <f>IF(ISBLANK(English!F118),"",English!F118)</f>
        <v>0</v>
      </c>
      <c r="G118" s="79" t="str">
        <f>IF(ISBLANK(English!G118),"",English!G118)</f>
        <v>*</v>
      </c>
      <c r="H118" s="79" t="str">
        <f>IF(ISBLANK(English!H118),"",English!H118)</f>
        <v>*</v>
      </c>
      <c r="I118" s="81">
        <f>IF(ISBLANK(English!I118),"",English!I118)</f>
        <v>2</v>
      </c>
      <c r="J118" s="9" t="str">
        <f>IF(ISBLANK(English!J118),"",English!J118)</f>
        <v/>
      </c>
      <c r="K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>
      <c r="A119" s="90">
        <f>IF(ISBLANK(English!A119),"",English!A119)</f>
        <v>1970</v>
      </c>
      <c r="B119" s="70">
        <f>IF(ISBLANK(English!B119),"",English!B119)</f>
        <v>153</v>
      </c>
      <c r="C119" s="70">
        <f>IF(ISBLANK(English!C119),"",English!C119)</f>
        <v>251</v>
      </c>
      <c r="D119" s="79" t="str">
        <f>IF(ISBLANK(English!D119),"",English!D119)</f>
        <v>*</v>
      </c>
      <c r="E119" s="70">
        <f>IF(ISBLANK(English!E119),"",English!E119)</f>
        <v>109</v>
      </c>
      <c r="F119" s="70">
        <f>IF(ISBLANK(English!F119),"",English!F119)</f>
        <v>0</v>
      </c>
      <c r="G119" s="70">
        <f>IF(ISBLANK(English!G119),"",English!G119)</f>
        <v>15</v>
      </c>
      <c r="H119" s="70">
        <f>IF(ISBLANK(English!H119),"",English!H119)</f>
        <v>12</v>
      </c>
      <c r="I119" s="71">
        <f>IF(ISBLANK(English!I119),"",English!I119)</f>
        <v>540</v>
      </c>
      <c r="J119" s="9" t="str">
        <f>IF(ISBLANK(English!J119),"",English!J119)</f>
        <v/>
      </c>
      <c r="K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>
      <c r="A120" s="90">
        <f>IF(ISBLANK(English!A120),"",English!A120)</f>
        <v>1980</v>
      </c>
      <c r="B120" s="70">
        <f>IF(ISBLANK(English!B120),"",English!B120)</f>
        <v>2309</v>
      </c>
      <c r="C120" s="70">
        <f>IF(ISBLANK(English!C120),"",English!C120)</f>
        <v>2961</v>
      </c>
      <c r="D120" s="79" t="str">
        <f>IF(ISBLANK(English!D120),"",English!D120)</f>
        <v>*</v>
      </c>
      <c r="E120" s="70">
        <f>IF(ISBLANK(English!E120),"",English!E120)</f>
        <v>1174</v>
      </c>
      <c r="F120" s="70">
        <f>IF(ISBLANK(English!F120),"",English!F120)</f>
        <v>38</v>
      </c>
      <c r="G120" s="70">
        <f>IF(ISBLANK(English!G120),"",English!G120)</f>
        <v>337</v>
      </c>
      <c r="H120" s="70">
        <f>IF(ISBLANK(English!H120),"",English!H120)</f>
        <v>145</v>
      </c>
      <c r="I120" s="71">
        <f>IF(ISBLANK(English!I120),"",English!I120)</f>
        <v>6964</v>
      </c>
      <c r="J120" s="9" t="str">
        <f>IF(ISBLANK(English!J120),"",English!J120)</f>
        <v/>
      </c>
      <c r="K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>
      <c r="A121" s="90">
        <f>IF(ISBLANK(English!A121),"",English!A121)</f>
        <v>1990</v>
      </c>
      <c r="B121" s="70">
        <f>IF(ISBLANK(English!B121),"",English!B121)</f>
        <v>6939</v>
      </c>
      <c r="C121" s="70">
        <f>IF(ISBLANK(English!C121),"",English!C121)</f>
        <v>6261</v>
      </c>
      <c r="D121" s="79" t="str">
        <f>IF(ISBLANK(English!D121),"",English!D121)</f>
        <v>*</v>
      </c>
      <c r="E121" s="70">
        <f>IF(ISBLANK(English!E121),"",English!E121)</f>
        <v>1365</v>
      </c>
      <c r="F121" s="70">
        <f>IF(ISBLANK(English!F121),"",English!F121)</f>
        <v>1359</v>
      </c>
      <c r="G121" s="70">
        <f>IF(ISBLANK(English!G121),"",English!G121)</f>
        <v>572</v>
      </c>
      <c r="H121" s="70">
        <f>IF(ISBLANK(English!H121),"",English!H121)</f>
        <v>508</v>
      </c>
      <c r="I121" s="71">
        <f>IF(ISBLANK(English!I121),"",English!I121)</f>
        <v>17004</v>
      </c>
      <c r="J121" s="9" t="str">
        <f>IF(ISBLANK(English!J121),"",English!J121)</f>
        <v/>
      </c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>
      <c r="A122" s="90">
        <f>IF(ISBLANK(English!A122),"",English!A122)</f>
        <v>2000</v>
      </c>
      <c r="B122" s="70">
        <f>IF(ISBLANK(English!B122),"",English!B122)</f>
        <v>13179</v>
      </c>
      <c r="C122" s="70">
        <f>IF(ISBLANK(English!C122),"",English!C122)</f>
        <v>27701</v>
      </c>
      <c r="D122" s="70">
        <f>IF(ISBLANK(English!D122),"",English!D122)</f>
        <v>37444</v>
      </c>
      <c r="E122" s="70">
        <f>IF(ISBLANK(English!E122),"",English!E122)</f>
        <v>2110</v>
      </c>
      <c r="F122" s="70">
        <f>IF(ISBLANK(English!F122),"",English!F122)</f>
        <v>1619</v>
      </c>
      <c r="G122" s="70">
        <f>IF(ISBLANK(English!G122),"",English!G122)</f>
        <v>6719</v>
      </c>
      <c r="H122" s="70">
        <f>IF(ISBLANK(English!H122),"",English!H122)</f>
        <v>1287</v>
      </c>
      <c r="I122" s="71">
        <f>IF(ISBLANK(English!I122),"",English!I122)</f>
        <v>90059</v>
      </c>
      <c r="J122" s="9" t="str">
        <f>IF(ISBLANK(English!J122),"",English!J122)</f>
        <v/>
      </c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>
      <c r="A123" s="90">
        <f>IF(ISBLANK(English!A123),"",English!A123)</f>
        <v>2010</v>
      </c>
      <c r="B123" s="70">
        <f>IF(ISBLANK(English!B123),"",English!B123)</f>
        <v>20539</v>
      </c>
      <c r="C123" s="70">
        <f>IF(ISBLANK(English!C123),"",English!C123)</f>
        <v>31677</v>
      </c>
      <c r="D123" s="70">
        <f>IF(ISBLANK(English!D123),"",English!D123)</f>
        <v>129048</v>
      </c>
      <c r="E123" s="70">
        <f>IF(ISBLANK(English!E123),"",English!E123)</f>
        <v>3214</v>
      </c>
      <c r="F123" s="70">
        <f>IF(ISBLANK(English!F123),"",English!F123)</f>
        <v>5226</v>
      </c>
      <c r="G123" s="70">
        <f>IF(ISBLANK(English!G123),"",English!G123)</f>
        <v>5765</v>
      </c>
      <c r="H123" s="70">
        <f>IF(ISBLANK(English!H123),"",English!H123)</f>
        <v>961</v>
      </c>
      <c r="I123" s="71">
        <f>IF(ISBLANK(English!I123),"",English!I123)</f>
        <v>196430</v>
      </c>
      <c r="J123" s="9" t="str">
        <f>IF(ISBLANK(English!J123),"",English!J123)</f>
        <v/>
      </c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>
      <c r="A124" s="90"/>
      <c r="B124" s="70"/>
      <c r="C124" s="70"/>
      <c r="D124" s="70"/>
      <c r="E124" s="70"/>
      <c r="F124" s="70"/>
      <c r="G124" s="70"/>
      <c r="H124" s="70"/>
      <c r="I124" s="71"/>
      <c r="J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>
      <c r="A125" s="90">
        <f>IF(ISBLANK(English!A125),"",English!A125)</f>
        <v>2020</v>
      </c>
      <c r="B125" s="70">
        <f>IF(ISBLANK(English!B125),"",English!B125)</f>
        <v>32735</v>
      </c>
      <c r="C125" s="70">
        <f>IF(ISBLANK(English!C125),"",English!C125)</f>
        <v>51380</v>
      </c>
      <c r="D125" s="70">
        <f>IF(ISBLANK(English!D125),"",English!D125)</f>
        <v>289826</v>
      </c>
      <c r="E125" s="70">
        <f>IF(ISBLANK(English!E125),"",English!E125)</f>
        <v>3838</v>
      </c>
      <c r="F125" s="70">
        <f>IF(ISBLANK(English!F125),"",English!F125)</f>
        <v>10892</v>
      </c>
      <c r="G125" s="70">
        <f>IF(ISBLANK(English!G125),"",English!G125)</f>
        <v>6967</v>
      </c>
      <c r="H125" s="70">
        <f>IF(ISBLANK(English!H125),"",English!H125)</f>
        <v>2078</v>
      </c>
      <c r="I125" s="71">
        <f>IF(ISBLANK(English!I125),"",English!I125)</f>
        <v>397716</v>
      </c>
      <c r="J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>
      <c r="A126" s="90">
        <f>IF(ISBLANK(English!A126),"",English!A126)</f>
        <v>2021</v>
      </c>
      <c r="B126" s="70">
        <f>IF(ISBLANK(English!B126),"",English!B126)</f>
        <v>32023</v>
      </c>
      <c r="C126" s="70">
        <f>IF(ISBLANK(English!C126),"",English!C126)</f>
        <v>58429</v>
      </c>
      <c r="D126" s="70">
        <f>IF(ISBLANK(English!D126),"",English!D126)</f>
        <v>334517</v>
      </c>
      <c r="E126" s="70">
        <f>IF(ISBLANK(English!E126),"",English!E126)</f>
        <v>3390</v>
      </c>
      <c r="F126" s="70">
        <f>IF(ISBLANK(English!F126),"",English!F126)</f>
        <v>11785</v>
      </c>
      <c r="G126" s="70">
        <f>IF(ISBLANK(English!G126),"",English!G126)</f>
        <v>6861</v>
      </c>
      <c r="H126" s="70">
        <f>IF(ISBLANK(English!H126),"",English!H126)</f>
        <v>2724</v>
      </c>
      <c r="I126" s="71">
        <f>IF(ISBLANK(English!I126),"",English!I126)</f>
        <v>449729</v>
      </c>
      <c r="J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>
      <c r="A127" s="90">
        <f>IF(ISBLANK(English!A127),"",English!A127)</f>
        <v>2022</v>
      </c>
      <c r="B127" s="70">
        <f>IF(ISBLANK(English!B127),"",English!B127)</f>
        <v>26932</v>
      </c>
      <c r="C127" s="70">
        <f>IF(ISBLANK(English!C127),"",English!C127)</f>
        <v>52189</v>
      </c>
      <c r="D127" s="70">
        <f>IF(ISBLANK(English!D127),"",English!D127)</f>
        <v>304563</v>
      </c>
      <c r="E127" s="70">
        <f>IF(ISBLANK(English!E127),"",English!E127)</f>
        <v>3401</v>
      </c>
      <c r="F127" s="70">
        <f>IF(ISBLANK(English!F127),"",English!F127)</f>
        <v>12330</v>
      </c>
      <c r="G127" s="70">
        <f>IF(ISBLANK(English!G127),"",English!G127)</f>
        <v>7111</v>
      </c>
      <c r="H127" s="70">
        <f>IF(ISBLANK(English!H127),"",English!H127)</f>
        <v>1996</v>
      </c>
      <c r="I127" s="71">
        <f>IF(ISBLANK(English!I127),"",English!I127)</f>
        <v>408522</v>
      </c>
      <c r="J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>
      <c r="A128" s="90">
        <f>IF(ISBLANK(English!A128),"",English!A128)</f>
        <v>2023</v>
      </c>
      <c r="B128" s="70">
        <f>IF(ISBLANK(English!B128),"",English!B128)</f>
        <v>28260</v>
      </c>
      <c r="C128" s="70">
        <f>IF(ISBLANK(English!C128),"",English!C128)</f>
        <v>55982</v>
      </c>
      <c r="D128" s="70">
        <f>IF(ISBLANK(English!D128),"",English!D128)</f>
        <v>343792</v>
      </c>
      <c r="E128" s="70">
        <f>IF(ISBLANK(English!E128),"",English!E128)</f>
        <v>3255</v>
      </c>
      <c r="F128" s="70">
        <f>IF(ISBLANK(English!F128),"",English!F128)</f>
        <v>11580</v>
      </c>
      <c r="G128" s="70">
        <f>IF(ISBLANK(English!G128),"",English!G128)</f>
        <v>1775</v>
      </c>
      <c r="H128" s="70">
        <f>IF(ISBLANK(English!H128),"",English!H128)</f>
        <v>2268</v>
      </c>
      <c r="I128" s="71">
        <f>IF(ISBLANK(English!I128),"",English!I128)</f>
        <v>446912</v>
      </c>
      <c r="J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>
      <c r="A129" s="90">
        <f>IF(ISBLANK(English!A129),"",English!A129)</f>
        <v>2024</v>
      </c>
      <c r="B129" s="70">
        <f>IF(ISBLANK(English!B129),"",English!B129)</f>
        <v>30043</v>
      </c>
      <c r="C129" s="70">
        <f>IF(ISBLANK(English!C129),"",English!C129)</f>
        <v>61840</v>
      </c>
      <c r="D129" s="70">
        <f>IF(ISBLANK(English!D129),"",English!D129)</f>
        <v>405075</v>
      </c>
      <c r="E129" s="70">
        <f>IF(ISBLANK(English!E129),"",English!E129)</f>
        <v>2990</v>
      </c>
      <c r="F129" s="70">
        <f>IF(ISBLANK(English!F129),"",English!F129)</f>
        <v>10798</v>
      </c>
      <c r="G129" s="70">
        <f>IF(ISBLANK(English!G129),"",English!G129)</f>
        <v>2096</v>
      </c>
      <c r="H129" s="70">
        <f>IF(ISBLANK(English!H129),"",English!H129)</f>
        <v>3639</v>
      </c>
      <c r="I129" s="71">
        <f>IF(ISBLANK(English!I129),"",English!I129)</f>
        <v>516481</v>
      </c>
      <c r="J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>
      <c r="A130" s="90"/>
      <c r="B130" s="70"/>
      <c r="C130" s="70"/>
      <c r="D130" s="70"/>
      <c r="E130" s="70"/>
      <c r="F130" s="70"/>
      <c r="G130" s="70"/>
      <c r="H130" s="70"/>
      <c r="I130" s="71"/>
      <c r="J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ht="14.4" thickBot="1">
      <c r="A131" s="91">
        <f>IF(ISBLANK(English!A131),"",English!A131)</f>
        <v>2025</v>
      </c>
      <c r="B131" s="74">
        <f>IF(ISBLANK(English!B131),"",English!B131)</f>
        <v>30494</v>
      </c>
      <c r="C131" s="74">
        <f>IF(ISBLANK(English!C131),"",English!C131)</f>
        <v>67967</v>
      </c>
      <c r="D131" s="74">
        <f>IF(ISBLANK(English!D131),"",English!D131)</f>
        <v>459092</v>
      </c>
      <c r="E131" s="74">
        <f>IF(ISBLANK(English!E131),"",English!E131)</f>
        <v>2937</v>
      </c>
      <c r="F131" s="74">
        <f>IF(ISBLANK(English!F131),"",English!F131)</f>
        <v>10288</v>
      </c>
      <c r="G131" s="74">
        <f>IF(ISBLANK(English!G131),"",English!G131)</f>
        <v>2739</v>
      </c>
      <c r="H131" s="74">
        <f>IF(ISBLANK(English!H131),"",English!H131)</f>
        <v>4508</v>
      </c>
      <c r="I131" s="77">
        <f>IF(ISBLANK(English!I131),"",English!I131)</f>
        <v>578025</v>
      </c>
      <c r="J131" s="9" t="str">
        <f>IF(ISBLANK(English!J131),"",English!J131)</f>
        <v/>
      </c>
    </row>
    <row r="132" spans="1:30" s="46" customFormat="1" ht="15.75" customHeight="1">
      <c r="A132" s="84" t="s">
        <v>90</v>
      </c>
      <c r="J132" s="86" t="str">
        <f>IF(ISBLANK(English!J132),"",English!J132)</f>
        <v/>
      </c>
    </row>
    <row r="133" spans="1:30">
      <c r="A133" s="3" t="str">
        <f>IF(ISBLANK(English!A133),"",English!A133)</f>
        <v/>
      </c>
      <c r="B133" s="3" t="str">
        <f>IF(ISBLANK(English!B133),"",English!B133)</f>
        <v/>
      </c>
      <c r="C133" s="3" t="str">
        <f>IF(ISBLANK(English!C133),"",English!C133)</f>
        <v/>
      </c>
      <c r="D133" s="3" t="str">
        <f>IF(ISBLANK(English!D133),"",English!D133)</f>
        <v/>
      </c>
      <c r="E133" s="3" t="str">
        <f>IF(ISBLANK(English!E133),"",English!E133)</f>
        <v/>
      </c>
      <c r="F133" s="3" t="str">
        <f>IF(ISBLANK(English!F133),"",English!F133)</f>
        <v/>
      </c>
      <c r="G133" s="3" t="str">
        <f>IF(ISBLANK(English!G133),"",English!G133)</f>
        <v/>
      </c>
      <c r="H133" s="3" t="str">
        <f>IF(ISBLANK(English!H133),"",English!H133)</f>
        <v/>
      </c>
      <c r="I133" s="3" t="str">
        <f>IF(ISBLANK(English!I133),"",English!I133)</f>
        <v/>
      </c>
      <c r="J133" s="3" t="str">
        <f>IF(ISBLANK(English!J133),"",English!J133)</f>
        <v/>
      </c>
    </row>
    <row r="134" spans="1:30" ht="14.4" thickBot="1">
      <c r="A134" s="3" t="str">
        <f>IF(ISBLANK(English!A134),"",English!A134)</f>
        <v/>
      </c>
      <c r="B134" s="3" t="str">
        <f>IF(ISBLANK(English!B134),"",English!B134)</f>
        <v/>
      </c>
      <c r="C134" s="3" t="str">
        <f>IF(ISBLANK(English!C134),"",English!C134)</f>
        <v/>
      </c>
      <c r="D134" s="3" t="str">
        <f>IF(ISBLANK(English!D134),"",English!D134)</f>
        <v/>
      </c>
      <c r="E134" s="3" t="str">
        <f>IF(ISBLANK(English!E134),"",English!E134)</f>
        <v/>
      </c>
      <c r="F134" s="3" t="str">
        <f>IF(ISBLANK(English!F134),"",English!F134)</f>
        <v/>
      </c>
      <c r="G134" s="3" t="str">
        <f>IF(ISBLANK(English!G134),"",English!G134)</f>
        <v/>
      </c>
      <c r="H134" s="3" t="str">
        <f>IF(ISBLANK(English!H134),"",English!H134)</f>
        <v/>
      </c>
      <c r="I134" s="3" t="str">
        <f>IF(ISBLANK(English!I134),"",English!I134)</f>
        <v/>
      </c>
      <c r="J134" s="3" t="str">
        <f>IF(ISBLANK(English!J134),"",English!J134)</f>
        <v/>
      </c>
    </row>
    <row r="135" spans="1:30" s="83" customFormat="1" ht="27" customHeight="1">
      <c r="A135" s="124" t="s">
        <v>93</v>
      </c>
      <c r="B135" s="125"/>
      <c r="C135" s="125"/>
      <c r="D135" s="125"/>
      <c r="E135" s="125"/>
      <c r="F135" s="125"/>
      <c r="G135" s="126"/>
      <c r="H135" s="83" t="str">
        <f>IF(ISBLANK(English!H135),"",English!H135)</f>
        <v/>
      </c>
      <c r="I135" s="83" t="str">
        <f>IF(ISBLANK(English!I135),"",English!I135)</f>
        <v/>
      </c>
      <c r="J135" s="83" t="str">
        <f>IF(ISBLANK(English!J135),"",English!J135)</f>
        <v/>
      </c>
    </row>
    <row r="136" spans="1:30" ht="16.2">
      <c r="A136" s="138" t="s">
        <v>55</v>
      </c>
      <c r="B136" s="118" t="s">
        <v>115</v>
      </c>
      <c r="C136" s="118"/>
      <c r="D136" s="118"/>
      <c r="E136" s="134" t="s">
        <v>94</v>
      </c>
      <c r="F136" s="118" t="str">
        <f>IF(ISBLANK(English!F136),"",English!F136)</f>
        <v/>
      </c>
      <c r="G136" s="140" t="str">
        <f>IF(ISBLANK(English!G136),"",English!G136)</f>
        <v/>
      </c>
      <c r="H136" s="3" t="str">
        <f>IF(ISBLANK(English!H136),"",English!H136)</f>
        <v/>
      </c>
    </row>
    <row r="137" spans="1:30" ht="32.25" customHeight="1">
      <c r="A137" s="139" t="str">
        <f>IF(ISBLANK(English!A137),"",English!A137)</f>
        <v/>
      </c>
      <c r="B137" s="12" t="s">
        <v>95</v>
      </c>
      <c r="C137" s="12" t="s">
        <v>104</v>
      </c>
      <c r="D137" s="12" t="s">
        <v>96</v>
      </c>
      <c r="E137" s="63" t="s">
        <v>95</v>
      </c>
      <c r="F137" s="12" t="s">
        <v>104</v>
      </c>
      <c r="G137" s="16" t="s">
        <v>96</v>
      </c>
      <c r="H137" s="3" t="str">
        <f>IF(ISBLANK(English!H137),"",English!H137)</f>
        <v/>
      </c>
      <c r="I137" s="3" t="str">
        <f>IF(ISBLANK(English!I137),"",English!I137)</f>
        <v/>
      </c>
    </row>
    <row r="138" spans="1:30">
      <c r="A138" s="93"/>
      <c r="B138" s="14"/>
      <c r="C138" s="14"/>
      <c r="D138" s="14"/>
      <c r="E138" s="61"/>
      <c r="F138" s="14"/>
      <c r="G138" s="17"/>
    </row>
    <row r="139" spans="1:30">
      <c r="A139" s="90">
        <f>IF(ISBLANK(English!A139),"",English!A139)</f>
        <v>1960</v>
      </c>
      <c r="B139" s="68">
        <f>IF(ISBLANK(English!B139),"",English!B139)</f>
        <v>747</v>
      </c>
      <c r="C139" s="68">
        <f>IF(ISBLANK(English!C139),"",English!C139)</f>
        <v>393</v>
      </c>
      <c r="D139" s="68">
        <f>IF(ISBLANK(English!D139),"",English!D139)</f>
        <v>1140</v>
      </c>
      <c r="E139" s="94">
        <f>IF(ISBLANK(English!E139),"",English!E139)</f>
        <v>6081</v>
      </c>
      <c r="F139" s="68">
        <f>IF(ISBLANK(English!F139),"",English!F139)</f>
        <v>2868</v>
      </c>
      <c r="G139" s="69">
        <f>IF(ISBLANK(English!G139),"",English!G139)</f>
        <v>8949</v>
      </c>
      <c r="H139" s="3" t="str">
        <f>IF(ISBLANK(English!H139),"",English!H139)</f>
        <v/>
      </c>
      <c r="I139" s="3" t="str">
        <f>IF(ISBLANK(English!I139),"",English!I139)</f>
        <v/>
      </c>
      <c r="J139" s="3" t="str">
        <f>IF(ISBLANK(English!J139),"",English!J139)</f>
        <v/>
      </c>
      <c r="Q139" s="9"/>
      <c r="R139" s="9"/>
      <c r="S139" s="9"/>
      <c r="T139" s="9"/>
      <c r="U139" s="9"/>
      <c r="V139" s="9"/>
      <c r="W139" s="9"/>
    </row>
    <row r="140" spans="1:30">
      <c r="A140" s="90">
        <f>IF(ISBLANK(English!A140),"",English!A140)</f>
        <v>1970</v>
      </c>
      <c r="B140" s="70">
        <f>IF(ISBLANK(English!B140),"",English!B140)</f>
        <v>1578</v>
      </c>
      <c r="C140" s="70">
        <f>IF(ISBLANK(English!C140),"",English!C140)</f>
        <v>784</v>
      </c>
      <c r="D140" s="70">
        <f>IF(ISBLANK(English!D140),"",English!D140)</f>
        <v>2362</v>
      </c>
      <c r="E140" s="95">
        <f>IF(ISBLANK(English!E140),"",English!E140)</f>
        <v>11773</v>
      </c>
      <c r="F140" s="70">
        <f>IF(ISBLANK(English!F140),"",English!F140)</f>
        <v>5100</v>
      </c>
      <c r="G140" s="71">
        <f>IF(ISBLANK(English!G140),"",English!G140)</f>
        <v>16873</v>
      </c>
      <c r="H140" s="3" t="str">
        <f>IF(ISBLANK(English!H140),"",English!H140)</f>
        <v/>
      </c>
      <c r="I140" s="3" t="str">
        <f>IF(ISBLANK(English!I140),"",English!I140)</f>
        <v/>
      </c>
      <c r="J140" s="3" t="str">
        <f>IF(ISBLANK(English!J140),"",English!J140)</f>
        <v/>
      </c>
      <c r="Q140" s="9"/>
      <c r="R140" s="9"/>
      <c r="S140" s="9"/>
      <c r="T140" s="9"/>
      <c r="U140" s="9"/>
      <c r="V140" s="9"/>
      <c r="W140" s="9"/>
    </row>
    <row r="141" spans="1:30">
      <c r="A141" s="90">
        <f>IF(ISBLANK(English!A141),"",English!A141)</f>
        <v>1980</v>
      </c>
      <c r="B141" s="70">
        <f>IF(ISBLANK(English!B141),"",English!B141)</f>
        <v>6623</v>
      </c>
      <c r="C141" s="70">
        <f>IF(ISBLANK(English!C141),"",English!C141)</f>
        <v>2720</v>
      </c>
      <c r="D141" s="70">
        <f>IF(ISBLANK(English!D141),"",English!D141)</f>
        <v>9343</v>
      </c>
      <c r="E141" s="95">
        <f>IF(ISBLANK(English!E141),"",English!E141)</f>
        <v>35663</v>
      </c>
      <c r="F141" s="70">
        <f>IF(ISBLANK(English!F141),"",English!F141)</f>
        <v>12312</v>
      </c>
      <c r="G141" s="71">
        <f>IF(ISBLANK(English!G141),"",English!G141)</f>
        <v>47975</v>
      </c>
      <c r="H141" s="3" t="str">
        <f>IF(ISBLANK(English!H141),"",English!H141)</f>
        <v/>
      </c>
      <c r="I141" s="3" t="str">
        <f>IF(ISBLANK(English!I141),"",English!I141)</f>
        <v/>
      </c>
      <c r="J141" s="3" t="str">
        <f>IF(ISBLANK(English!J141),"",English!J141)</f>
        <v/>
      </c>
      <c r="Q141" s="9"/>
      <c r="R141" s="9"/>
      <c r="S141" s="9"/>
      <c r="T141" s="9"/>
      <c r="U141" s="9"/>
      <c r="V141" s="9"/>
      <c r="W141" s="9"/>
    </row>
    <row r="142" spans="1:30">
      <c r="A142" s="90">
        <f>IF(ISBLANK(English!A142),"",English!A142)</f>
        <v>1990</v>
      </c>
      <c r="B142" s="70">
        <f>IF(ISBLANK(English!B142),"",English!B142)</f>
        <v>19254</v>
      </c>
      <c r="C142" s="70">
        <f>IF(ISBLANK(English!C142),"",English!C142)</f>
        <v>11416</v>
      </c>
      <c r="D142" s="70">
        <f>IF(ISBLANK(English!D142),"",English!D142)</f>
        <v>30670</v>
      </c>
      <c r="E142" s="95">
        <f>IF(ISBLANK(English!E142),"",English!E142)</f>
        <v>108001</v>
      </c>
      <c r="F142" s="70">
        <f>IF(ISBLANK(English!F142),"",English!F142)</f>
        <v>48393</v>
      </c>
      <c r="G142" s="71">
        <f>IF(ISBLANK(English!G142),"",English!G142)</f>
        <v>156394</v>
      </c>
      <c r="H142" s="3" t="str">
        <f>IF(ISBLANK(English!H142),"",English!H142)</f>
        <v/>
      </c>
      <c r="I142" s="3" t="str">
        <f>IF(ISBLANK(English!I142),"",English!I142)</f>
        <v/>
      </c>
      <c r="J142" s="3" t="str">
        <f>IF(ISBLANK(English!J142),"",English!J142)</f>
        <v/>
      </c>
      <c r="Q142" s="9"/>
      <c r="R142" s="9"/>
      <c r="S142" s="9"/>
      <c r="T142" s="9"/>
      <c r="U142" s="9"/>
      <c r="V142" s="9"/>
      <c r="W142" s="9"/>
    </row>
    <row r="143" spans="1:30">
      <c r="A143" s="90">
        <f>IF(ISBLANK(English!A143),"",English!A143)</f>
        <v>2000</v>
      </c>
      <c r="B143" s="70">
        <f>IF(ISBLANK(English!B143),"",English!B143)</f>
        <v>41540</v>
      </c>
      <c r="C143" s="70">
        <f>IF(ISBLANK(English!C143),"",English!C143)</f>
        <v>49421</v>
      </c>
      <c r="D143" s="70">
        <f>IF(ISBLANK(English!D143),"",English!D143)</f>
        <v>90961</v>
      </c>
      <c r="E143" s="95">
        <f>IF(ISBLANK(English!E143),"",English!E143)</f>
        <v>254048</v>
      </c>
      <c r="F143" s="70">
        <f>IF(ISBLANK(English!F143),"",English!F143)</f>
        <v>263358</v>
      </c>
      <c r="G143" s="71">
        <f>IF(ISBLANK(English!G143),"",English!G143)</f>
        <v>517406</v>
      </c>
      <c r="H143" s="3" t="str">
        <f>IF(ISBLANK(English!H143),"",English!H143)</f>
        <v/>
      </c>
      <c r="I143" s="3" t="str">
        <f>IF(ISBLANK(English!I143),"",English!I143)</f>
        <v/>
      </c>
      <c r="J143" s="3" t="str">
        <f>IF(ISBLANK(English!J143),"",English!J143)</f>
        <v/>
      </c>
      <c r="Q143" s="9"/>
      <c r="R143" s="9"/>
      <c r="S143" s="9"/>
      <c r="T143" s="9"/>
      <c r="U143" s="9"/>
      <c r="V143" s="9"/>
      <c r="W143" s="9"/>
    </row>
    <row r="144" spans="1:30">
      <c r="A144" s="90">
        <f>IF(ISBLANK(English!A144),"",English!A144)</f>
        <v>2010</v>
      </c>
      <c r="B144" s="70">
        <f>IF(ISBLANK(English!B144),"",English!B144)</f>
        <v>78904</v>
      </c>
      <c r="C144" s="70">
        <f>IF(ISBLANK(English!C144),"",English!C144)</f>
        <v>63150</v>
      </c>
      <c r="D144" s="70">
        <f>IF(ISBLANK(English!D144),"",English!D144)</f>
        <v>142054</v>
      </c>
      <c r="E144" s="95">
        <f>IF(ISBLANK(English!E144),"",English!E144)</f>
        <v>534385</v>
      </c>
      <c r="F144" s="70">
        <f>IF(ISBLANK(English!F144),"",English!F144)</f>
        <v>526369</v>
      </c>
      <c r="G144" s="71">
        <f>IF(ISBLANK(English!G144),"",English!G144)</f>
        <v>1060754</v>
      </c>
      <c r="Q144" s="9"/>
      <c r="R144" s="9"/>
      <c r="S144" s="9"/>
      <c r="T144" s="9"/>
      <c r="U144" s="9"/>
      <c r="V144" s="9"/>
      <c r="W144" s="9"/>
    </row>
    <row r="145" spans="1:23">
      <c r="A145" s="90"/>
      <c r="B145" s="70"/>
      <c r="C145" s="70"/>
      <c r="D145" s="70"/>
      <c r="E145" s="95"/>
      <c r="F145" s="70"/>
      <c r="G145" s="71"/>
      <c r="Q145" s="9"/>
      <c r="R145" s="9"/>
      <c r="S145" s="9"/>
      <c r="T145" s="9"/>
      <c r="U145" s="9"/>
      <c r="V145" s="9"/>
      <c r="W145" s="9"/>
    </row>
    <row r="146" spans="1:23">
      <c r="A146" s="90">
        <f>IF(ISBLANK(English!A146),"",English!A146)</f>
        <v>2020</v>
      </c>
      <c r="B146" s="70">
        <f>IF(ISBLANK(English!B146),"",English!B146)</f>
        <v>119508</v>
      </c>
      <c r="C146" s="70">
        <f>IF(ISBLANK(English!C146),"",English!C146)</f>
        <v>109113</v>
      </c>
      <c r="D146" s="70">
        <f>IF(ISBLANK(English!D146),"",English!D146)</f>
        <v>228621</v>
      </c>
      <c r="E146" s="95">
        <f>IF(ISBLANK(English!E146),"",English!E146)</f>
        <v>973337</v>
      </c>
      <c r="F146" s="70">
        <f>IF(ISBLANK(English!F146),"",English!F146)</f>
        <v>1163660</v>
      </c>
      <c r="G146" s="71">
        <f>IF(ISBLANK(English!G146),"",English!G146)</f>
        <v>2136997</v>
      </c>
      <c r="Q146" s="9"/>
      <c r="R146" s="9"/>
      <c r="S146" s="9"/>
      <c r="T146" s="9"/>
      <c r="U146" s="9"/>
      <c r="V146" s="9"/>
      <c r="W146" s="9"/>
    </row>
    <row r="147" spans="1:23">
      <c r="A147" s="90">
        <f>IF(ISBLANK(English!A147),"",English!A147)</f>
        <v>2021</v>
      </c>
      <c r="B147" s="70">
        <f>IF(ISBLANK(English!B147),"",English!B147)</f>
        <v>132539</v>
      </c>
      <c r="C147" s="70">
        <f>IF(ISBLANK(English!C147),"",English!C147)</f>
        <v>122914</v>
      </c>
      <c r="D147" s="70">
        <f>IF(ISBLANK(English!D147),"",English!D147)</f>
        <v>255453</v>
      </c>
      <c r="E147" s="95">
        <f>IF(ISBLANK(English!E147),"",English!E147)</f>
        <v>1044654</v>
      </c>
      <c r="F147" s="70">
        <f>IF(ISBLANK(English!F147),"",English!F147)</f>
        <v>1200549</v>
      </c>
      <c r="G147" s="71">
        <f>IF(ISBLANK(English!G147),"",English!G147)</f>
        <v>2245203</v>
      </c>
      <c r="Q147" s="9"/>
      <c r="R147" s="9"/>
      <c r="S147" s="9"/>
      <c r="T147" s="9"/>
      <c r="U147" s="9"/>
      <c r="V147" s="9"/>
      <c r="W147" s="9"/>
    </row>
    <row r="148" spans="1:23">
      <c r="A148" s="90">
        <f>IF(ISBLANK(English!A148),"",English!A148)</f>
        <v>2022</v>
      </c>
      <c r="B148" s="70">
        <f>IF(ISBLANK(English!B148),"",English!B148)</f>
        <v>141456</v>
      </c>
      <c r="C148" s="70">
        <f>IF(ISBLANK(English!C148),"",English!C148)</f>
        <v>132588</v>
      </c>
      <c r="D148" s="70">
        <f>IF(ISBLANK(English!D148),"",English!D148)</f>
        <v>274044</v>
      </c>
      <c r="E148" s="95">
        <f>IF(ISBLANK(English!E148),"",English!E148)</f>
        <v>975635</v>
      </c>
      <c r="F148" s="70">
        <f>IF(ISBLANK(English!F148),"",English!F148)</f>
        <v>1225748</v>
      </c>
      <c r="G148" s="71">
        <f>IF(ISBLANK(English!G148),"",English!G148)</f>
        <v>2201383</v>
      </c>
      <c r="Q148" s="9"/>
      <c r="R148" s="9"/>
      <c r="S148" s="9"/>
      <c r="T148" s="9"/>
      <c r="U148" s="9"/>
      <c r="V148" s="9"/>
      <c r="W148" s="9"/>
    </row>
    <row r="149" spans="1:23">
      <c r="A149" s="90">
        <f>IF(ISBLANK(English!A149),"",English!A149)</f>
        <v>2023</v>
      </c>
      <c r="B149" s="70">
        <f>IF(ISBLANK(English!B149),"",English!B149)</f>
        <v>52141</v>
      </c>
      <c r="C149" s="70">
        <f>IF(ISBLANK(English!C149),"",English!C149)</f>
        <v>41761</v>
      </c>
      <c r="D149" s="70">
        <f>IF(ISBLANK(English!D149),"",English!D149)</f>
        <v>93902</v>
      </c>
      <c r="E149" s="95">
        <f>IF(ISBLANK(English!E149),"",English!E149)</f>
        <v>1032413</v>
      </c>
      <c r="F149" s="70">
        <f>IF(ISBLANK(English!F149),"",English!F149)</f>
        <v>1383042.2031999999</v>
      </c>
      <c r="G149" s="71">
        <f>IF(ISBLANK(English!G149),"",English!G149)</f>
        <v>2415455.2031999999</v>
      </c>
      <c r="Q149" s="9"/>
      <c r="R149" s="9"/>
      <c r="S149" s="9"/>
      <c r="T149" s="9"/>
      <c r="U149" s="9"/>
      <c r="V149" s="9"/>
      <c r="W149" s="9"/>
    </row>
    <row r="150" spans="1:23">
      <c r="A150" s="90">
        <f>IF(ISBLANK(English!A150),"",English!A150)</f>
        <v>2024</v>
      </c>
      <c r="B150" s="70">
        <f>IF(ISBLANK(English!B150),"",English!B150)</f>
        <v>58104</v>
      </c>
      <c r="C150" s="70">
        <f>IF(ISBLANK(English!C150),"",English!C150)</f>
        <v>45460</v>
      </c>
      <c r="D150" s="70">
        <f>IF(ISBLANK(English!D150),"",English!D150)</f>
        <v>103564</v>
      </c>
      <c r="E150" s="95">
        <f>IF(ISBLANK(English!E150),"",English!E150)</f>
        <v>1161140</v>
      </c>
      <c r="F150" s="70">
        <f>IF(ISBLANK(English!F150),"",English!F150)</f>
        <v>1522010</v>
      </c>
      <c r="G150" s="71">
        <f>IF(ISBLANK(English!G150),"",English!G150)</f>
        <v>2683150</v>
      </c>
      <c r="Q150" s="9"/>
      <c r="R150" s="9"/>
      <c r="S150" s="9"/>
      <c r="T150" s="9"/>
      <c r="U150" s="9"/>
      <c r="V150" s="9"/>
      <c r="W150" s="9"/>
    </row>
    <row r="151" spans="1:23">
      <c r="A151" s="90"/>
      <c r="B151" s="70"/>
      <c r="C151" s="70"/>
      <c r="D151" s="70"/>
      <c r="E151" s="95"/>
      <c r="F151" s="70"/>
      <c r="G151" s="71"/>
      <c r="Q151" s="9"/>
      <c r="R151" s="9"/>
      <c r="S151" s="9"/>
      <c r="T151" s="9"/>
      <c r="U151" s="9"/>
      <c r="V151" s="9"/>
      <c r="W151" s="9"/>
    </row>
    <row r="152" spans="1:23" ht="14.4" thickBot="1">
      <c r="A152" s="91">
        <f>IF(ISBLANK(English!A152),"",English!A152)</f>
        <v>2025</v>
      </c>
      <c r="B152" s="74">
        <f>IF(ISBLANK(English!B152),"",English!B152)</f>
        <v>61528</v>
      </c>
      <c r="C152" s="74">
        <f>IF(ISBLANK(English!C152),"",English!C152)</f>
        <v>49330</v>
      </c>
      <c r="D152" s="74">
        <f>IF(ISBLANK(English!D152),"",English!D152)</f>
        <v>110858</v>
      </c>
      <c r="E152" s="108">
        <f>IF(ISBLANK(English!E152),"",English!E152)</f>
        <v>1245320</v>
      </c>
      <c r="F152" s="74">
        <f>IF(ISBLANK(English!F152),"",English!F152)</f>
        <v>1597524</v>
      </c>
      <c r="G152" s="77">
        <f>IF(ISBLANK(English!G152),"",English!G152)</f>
        <v>2842844</v>
      </c>
      <c r="H152" s="3" t="str">
        <f>IF(ISBLANK(English!H152),"",English!H152)</f>
        <v/>
      </c>
      <c r="I152" s="3" t="str">
        <f>IF(ISBLANK(English!I152),"",English!I152)</f>
        <v/>
      </c>
      <c r="J152" s="3" t="str">
        <f>IF(ISBLANK(English!J152),"",English!J152)</f>
        <v/>
      </c>
    </row>
    <row r="153" spans="1:23" s="46" customFormat="1" ht="15.75" customHeight="1">
      <c r="A153" s="46" t="s">
        <v>97</v>
      </c>
      <c r="I153" s="46" t="str">
        <f>IF(ISBLANK(English!I153),"",English!I153)</f>
        <v/>
      </c>
      <c r="J153" s="46" t="str">
        <f>IF(ISBLANK(English!J153),"",English!J153)</f>
        <v/>
      </c>
    </row>
    <row r="154" spans="1:23" s="46" customFormat="1" ht="27.75" customHeight="1">
      <c r="A154" s="130" t="s">
        <v>98</v>
      </c>
      <c r="B154" s="130"/>
      <c r="C154" s="130"/>
      <c r="D154" s="130"/>
      <c r="E154" s="130"/>
      <c r="F154" s="130"/>
      <c r="G154" s="130"/>
      <c r="H154" s="46" t="str">
        <f>IF(ISBLANK(English!H154),"",English!H154)</f>
        <v/>
      </c>
      <c r="I154" s="46" t="str">
        <f>IF(ISBLANK(English!I154),"",English!I154)</f>
        <v/>
      </c>
      <c r="J154" s="46" t="str">
        <f>IF(ISBLANK(English!J154),"",English!J154)</f>
        <v/>
      </c>
    </row>
    <row r="155" spans="1:23" s="46" customFormat="1" ht="15.75" customHeight="1">
      <c r="A155" s="130" t="s">
        <v>99</v>
      </c>
      <c r="B155" s="130"/>
      <c r="C155" s="130"/>
      <c r="D155" s="130"/>
      <c r="E155" s="130"/>
      <c r="F155" s="130"/>
      <c r="G155" s="130"/>
      <c r="H155" s="46" t="str">
        <f>IF(ISBLANK(English!H155),"",English!H155)</f>
        <v/>
      </c>
      <c r="I155" s="46" t="str">
        <f>IF(ISBLANK(English!I155),"",English!I155)</f>
        <v/>
      </c>
      <c r="J155" s="46" t="str">
        <f>IF(ISBLANK(English!J155),"",English!J155)</f>
        <v/>
      </c>
    </row>
    <row r="156" spans="1:23" s="46" customFormat="1" ht="36.75" customHeight="1">
      <c r="A156" s="141" t="s">
        <v>113</v>
      </c>
      <c r="B156" s="130"/>
      <c r="C156" s="130"/>
      <c r="D156" s="130"/>
      <c r="E156" s="130"/>
      <c r="F156" s="130"/>
      <c r="G156" s="130"/>
      <c r="J156" s="44"/>
    </row>
    <row r="157" spans="1:23" s="46" customFormat="1" ht="15.75" customHeight="1">
      <c r="A157" s="130" t="s">
        <v>103</v>
      </c>
      <c r="B157" s="130"/>
      <c r="C157" s="130"/>
      <c r="D157" s="130"/>
      <c r="E157" s="130"/>
      <c r="F157" s="130"/>
      <c r="G157" s="130"/>
      <c r="H157" s="46" t="str">
        <f>IF(ISBLANK(English!H157),"",English!H157)</f>
        <v/>
      </c>
      <c r="I157" s="46" t="str">
        <f>IF(ISBLANK(English!I157),"",English!I157)</f>
        <v/>
      </c>
      <c r="J157" s="3"/>
      <c r="K157" s="3"/>
      <c r="L157" s="3"/>
      <c r="M157" s="3"/>
    </row>
  </sheetData>
  <mergeCells count="33">
    <mergeCell ref="A157:G157"/>
    <mergeCell ref="A135:G135"/>
    <mergeCell ref="A136:A137"/>
    <mergeCell ref="B136:D136"/>
    <mergeCell ref="E136:G136"/>
    <mergeCell ref="A154:G154"/>
    <mergeCell ref="A155:G155"/>
    <mergeCell ref="A156:G156"/>
    <mergeCell ref="A115:I115"/>
    <mergeCell ref="A43:G43"/>
    <mergeCell ref="A44:G44"/>
    <mergeCell ref="A48:I48"/>
    <mergeCell ref="A49:A50"/>
    <mergeCell ref="B49:C49"/>
    <mergeCell ref="D49:E49"/>
    <mergeCell ref="F49:H49"/>
    <mergeCell ref="I49:I50"/>
    <mergeCell ref="A67:I67"/>
    <mergeCell ref="A70:J70"/>
    <mergeCell ref="A89:J89"/>
    <mergeCell ref="A94:I94"/>
    <mergeCell ref="A87:J87"/>
    <mergeCell ref="A111:J111"/>
    <mergeCell ref="A2:G2"/>
    <mergeCell ref="A4:G4"/>
    <mergeCell ref="B5:D5"/>
    <mergeCell ref="E5:G5"/>
    <mergeCell ref="A25:G25"/>
    <mergeCell ref="A26:A27"/>
    <mergeCell ref="B26:C26"/>
    <mergeCell ref="D26:D27"/>
    <mergeCell ref="E26:F26"/>
    <mergeCell ref="G26:G27"/>
  </mergeCells>
  <pageMargins left="0.7" right="0.7" top="0.75" bottom="0.75" header="0.3" footer="0.3"/>
  <pageSetup scale="83" fitToHeight="0" orientation="landscape" r:id="rId1"/>
  <rowBreaks count="6" manualBreakCount="6">
    <brk id="24" max="9" man="1"/>
    <brk id="47" max="9" man="1"/>
    <brk id="69" max="9" man="1"/>
    <brk id="93" max="9" man="1"/>
    <brk id="114" max="9" man="1"/>
    <brk id="134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86a2ab-b860-485e-8713-8f39bbb8f4b9">
      <Value>1</Value>
    </TaxCatchAll>
    <nf38dbc948f94c2582bc106a569b0ef5 xmlns="de86a2ab-b860-485e-8713-8f39bbb8f4b9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Created</TermName>
          <TermId xmlns="http://schemas.microsoft.com/office/infopath/2007/PartnerControls">62ebd3f4-8ebd-457e-b61d-72c4280fa6b9</TermId>
        </TermInfo>
      </Terms>
    </nf38dbc948f94c2582bc106a569b0ef5>
    <Document_x0020_Category xmlns="de86a2ab-b860-485e-8713-8f39bbb8f4b9">Content</Document_x0020_Category>
    <CLHIA_x0020_Staff xmlns="de86a2ab-b860-485e-8713-8f39bbb8f4b9">
      <UserInfo>
        <DisplayName>Cindy Smith</DisplayName>
        <AccountId>55</AccountId>
        <AccountType/>
      </UserInfo>
    </CLHIA_x0020_Staff>
    <lcf76f155ced4ddcb4097134ff3c332f xmlns="16581065-e158-47f9-9613-fc9dd670c9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7BF77ADC7EC46B9FED1CB53EBA167" ma:contentTypeVersion="17" ma:contentTypeDescription="Create a new document." ma:contentTypeScope="" ma:versionID="b88aa3a31680e22fd04b828f36e713e5">
  <xsd:schema xmlns:xsd="http://www.w3.org/2001/XMLSchema" xmlns:xs="http://www.w3.org/2001/XMLSchema" xmlns:p="http://schemas.microsoft.com/office/2006/metadata/properties" xmlns:ns2="de86a2ab-b860-485e-8713-8f39bbb8f4b9" xmlns:ns3="16581065-e158-47f9-9613-fc9dd670c9c9" targetNamespace="http://schemas.microsoft.com/office/2006/metadata/properties" ma:root="true" ma:fieldsID="7a4f8eb1c237e79c500440c2bd63e2d3" ns2:_="" ns3:_="">
    <xsd:import namespace="de86a2ab-b860-485e-8713-8f39bbb8f4b9"/>
    <xsd:import namespace="16581065-e158-47f9-9613-fc9dd670c9c9"/>
    <xsd:element name="properties">
      <xsd:complexType>
        <xsd:sequence>
          <xsd:element name="documentManagement">
            <xsd:complexType>
              <xsd:all>
                <xsd:element ref="ns2:CLHIA_x0020_Staff"/>
                <xsd:element ref="ns2:Document_x0020_Category"/>
                <xsd:element ref="ns2:nf38dbc948f94c2582bc106a569b0ef5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6a2ab-b860-485e-8713-8f39bbb8f4b9" elementFormDefault="qualified">
    <xsd:import namespace="http://schemas.microsoft.com/office/2006/documentManagement/types"/>
    <xsd:import namespace="http://schemas.microsoft.com/office/infopath/2007/PartnerControls"/>
    <xsd:element name="CLHIA_x0020_Staff" ma:index="8" ma:displayName="CLHIA Staff" ma:list="UserInfo" ma:SharePointGroup="0" ma:internalName="CLHIA_x0020_Staff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Category" ma:index="9" ma:displayName="Document Category" ma:format="Dropdown" ma:internalName="Document_x0020_Category">
      <xsd:simpleType>
        <xsd:restriction base="dms:Choice">
          <xsd:enumeration value="Contract"/>
          <xsd:enumeration value="Content"/>
          <xsd:enumeration value="Guide"/>
          <xsd:enumeration value="Identity"/>
          <xsd:enumeration value="Statistics"/>
          <xsd:enumeration value="Strategy"/>
          <xsd:enumeration value="Others"/>
        </xsd:restriction>
      </xsd:simpleType>
    </xsd:element>
    <xsd:element name="nf38dbc948f94c2582bc106a569b0ef5" ma:index="11" ma:taxonomy="true" ma:internalName="nf38dbc948f94c2582bc106a569b0ef5" ma:taxonomyFieldName="Document_x0020_Status" ma:displayName="Document Status" ma:default="1;#Created|62ebd3f4-8ebd-457e-b61d-72c4280fa6b9" ma:fieldId="{7f38dbc9-48f9-4c25-82bc-106a569b0ef5}" ma:sspId="8dc45cb2-41fc-49af-94b7-2f824a1b22f7" ma:termSetId="183287ea-3a73-4236-8853-036920051907" ma:anchorId="5706093d-3867-404e-9121-11d1314fe835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9c43ed38-7eff-4f4e-8a47-1fb2e3d39392}" ma:internalName="TaxCatchAll" ma:showField="CatchAllData" ma:web="de86a2ab-b860-485e-8713-8f39bbb8f4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81065-e158-47f9-9613-fc9dd670c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dc45cb2-41fc-49af-94b7-2f824a1b2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8dc45cb2-41fc-49af-94b7-2f824a1b22f7" ContentTypeId="0x0101" PreviousValue="false" LastSyncTimeStamp="2023-09-21T14:43:13.93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05C8CE-C63C-403D-825E-CEB3D6B0521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16581065-e158-47f9-9613-fc9dd670c9c9"/>
    <ds:schemaRef ds:uri="http://purl.org/dc/elements/1.1/"/>
    <ds:schemaRef ds:uri="http://schemas.microsoft.com/office/infopath/2007/PartnerControls"/>
    <ds:schemaRef ds:uri="de86a2ab-b860-485e-8713-8f39bbb8f4b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BC730FF-1DB8-4FAB-BBB7-24E97DFCA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86a2ab-b860-485e-8713-8f39bbb8f4b9"/>
    <ds:schemaRef ds:uri="16581065-e158-47f9-9613-fc9dd670c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247B01-F3EB-4716-ABFC-E4E7F0CD0CA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59A712F-7A38-4964-91D2-B51103E247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English</vt:lpstr>
      <vt:lpstr>Français</vt:lpstr>
      <vt:lpstr>Français!Print_Area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Shalini Gupta</dc:creator>
  <cp:keywords/>
  <dc:description/>
  <cp:lastModifiedBy>Anthony Ng</cp:lastModifiedBy>
  <cp:revision/>
  <dcterms:created xsi:type="dcterms:W3CDTF">2016-07-08T14:56:13Z</dcterms:created>
  <dcterms:modified xsi:type="dcterms:W3CDTF">2026-10-07T14:07:40Z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0x01010036F7BF77ADC7EC46B9FED1CB53EBA167</vt:lpwstr>
  </property>
  <property fmtid="{D5CDD505-2E9C-101B-9397-08002B2CF9AE}" pid="3" name="MediaServiceImageTags">
    <vt:lpwstr/>
  </property>
  <property fmtid="{D5CDD505-2E9C-101B-9397-08002B2CF9AE}" pid="4" name="Document Status">
    <vt:lpwstr>1;#Created|62ebd3f4-8ebd-457e-b61d-72c4280fa6b9</vt:lpwstr>
  </property>
  <property fmtid="{D5CDD505-2E9C-101B-9397-08002B2CF9AE}" pid="5" name="Document_x0020_Status">
    <vt:lpwstr>1;#Created|62ebd3f4-8ebd-457e-b61d-72c4280fa6b9</vt:lpwstr>
  </property>
</Properties>
</file>